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25" yWindow="300" windowWidth="16200" windowHeight="11640"/>
  </bookViews>
  <sheets>
    <sheet name="PROGRAM 2021" sheetId="13" r:id="rId1"/>
  </sheets>
  <definedNames>
    <definedName name="_xlnm.Print_Area" localSheetId="0">'PROGRAM 2021'!$A$1:$K$72</definedName>
    <definedName name="_xlnm.Print_Titles" localSheetId="0">'PROGRAM 2021'!$10:$10</definedName>
  </definedNames>
  <calcPr calcId="125725"/>
</workbook>
</file>

<file path=xl/calcChain.xml><?xml version="1.0" encoding="utf-8"?>
<calcChain xmlns="http://schemas.openxmlformats.org/spreadsheetml/2006/main">
  <c r="E60" i="13"/>
  <c r="E33"/>
  <c r="E26"/>
  <c r="E22"/>
  <c r="E36"/>
  <c r="D21"/>
  <c r="D20"/>
  <c r="D19"/>
  <c r="D18"/>
  <c r="D17"/>
  <c r="D22" l="1"/>
  <c r="D35"/>
  <c r="D36" s="1"/>
  <c r="E40" l="1"/>
  <c r="D39"/>
  <c r="D47"/>
  <c r="D24"/>
  <c r="D29"/>
  <c r="D28"/>
  <c r="D25"/>
  <c r="E30"/>
  <c r="E51"/>
  <c r="E48"/>
  <c r="D59"/>
  <c r="D60" s="1"/>
  <c r="D50"/>
  <c r="D42"/>
  <c r="D43"/>
  <c r="D44"/>
  <c r="D45"/>
  <c r="D46"/>
  <c r="D32"/>
  <c r="D33" s="1"/>
  <c r="D38"/>
  <c r="D26" l="1"/>
  <c r="D30"/>
  <c r="D51"/>
  <c r="D48"/>
  <c r="D40"/>
  <c r="E15"/>
  <c r="D12"/>
  <c r="D13"/>
  <c r="E65" l="1"/>
  <c r="D65" s="1"/>
  <c r="D15"/>
</calcChain>
</file>

<file path=xl/sharedStrings.xml><?xml version="1.0" encoding="utf-8"?>
<sst xmlns="http://schemas.openxmlformats.org/spreadsheetml/2006/main" count="237" uniqueCount="93">
  <si>
    <t>Sursa de
finanțare</t>
  </si>
  <si>
    <t>Procedura stabilită/instrumente specifice pentru derularea procesului de achiziţie</t>
  </si>
  <si>
    <t>Data (luna) estimată pentru iniţierea procedurii</t>
  </si>
  <si>
    <t>Valoarea estimata fara TVA
lei</t>
  </si>
  <si>
    <t>Valoarea estimata cu TVA
lei</t>
  </si>
  <si>
    <t>Data (luna) estimată pentru atribuirea contractului de achiziţie publică/acordului-cadru</t>
  </si>
  <si>
    <t>Persoana responsabilă cu aplicarea procedurii de atribuire</t>
  </si>
  <si>
    <t>online</t>
  </si>
  <si>
    <t>Cod CPV</t>
  </si>
  <si>
    <t>Taxa de drum (rovigneta)</t>
  </si>
  <si>
    <t>Asistenta tehnica program informatic contabilitate</t>
  </si>
  <si>
    <t>Imprimate la comanda</t>
  </si>
  <si>
    <t>Nr. crt</t>
  </si>
  <si>
    <t>64212000-5</t>
  </si>
  <si>
    <t xml:space="preserve">TOTAL </t>
  </si>
  <si>
    <t>22458000-5</t>
  </si>
  <si>
    <t>72611000-6</t>
  </si>
  <si>
    <t>22910000-2</t>
  </si>
  <si>
    <t>66516100-1</t>
  </si>
  <si>
    <t>79713000-5</t>
  </si>
  <si>
    <t>90910000-9</t>
  </si>
  <si>
    <t>50112200-5</t>
  </si>
  <si>
    <t xml:space="preserve">Servicii furnizare energie electrică </t>
  </si>
  <si>
    <t>Servicii furnizare gaze naturale</t>
  </si>
  <si>
    <t>Servicii publice de alimentare cu apă ,canalizare,salubrizare</t>
  </si>
  <si>
    <t>65100000-4</t>
  </si>
  <si>
    <t>Bibliorafturi</t>
  </si>
  <si>
    <t>30197210-1</t>
  </si>
  <si>
    <t xml:space="preserve"> </t>
  </si>
  <si>
    <t>09100000-0</t>
  </si>
  <si>
    <t>Combustibili - BVC</t>
  </si>
  <si>
    <t>Servicii de curatenie a sediilor, birourilor</t>
  </si>
  <si>
    <t xml:space="preserve">Servicii de întretinere a fotocopiatoarelor </t>
  </si>
  <si>
    <t>Servicii de paza</t>
  </si>
  <si>
    <t>achizitie directa</t>
  </si>
  <si>
    <t>buget de stat</t>
  </si>
  <si>
    <t>Modalitatea de derulare a procedurii de atribuire
online/
offline</t>
  </si>
  <si>
    <r>
      <t>CAPITOLUL 1</t>
    </r>
    <r>
      <rPr>
        <b/>
        <sz val="9"/>
        <color indexed="9"/>
        <rFont val="Trebuchet MS"/>
        <family val="2"/>
      </rPr>
      <t>. FURNITURI DE BIROU - 20.01.01</t>
    </r>
  </si>
  <si>
    <r>
      <t>CAPITOLUL 2</t>
    </r>
    <r>
      <rPr>
        <b/>
        <sz val="9"/>
        <rFont val="Trebuchet MS"/>
        <family val="2"/>
      </rPr>
      <t>. MATERIALE PENTRU CURATENIE - 20.01.02</t>
    </r>
  </si>
  <si>
    <r>
      <t>CAPITOLUL 3.</t>
    </r>
    <r>
      <rPr>
        <b/>
        <sz val="9"/>
        <rFont val="Trebuchet MS"/>
        <family val="2"/>
      </rPr>
      <t xml:space="preserve"> ILUMINAT, INCALZIRE SI FORTA MOTRICA - 20.01.03</t>
    </r>
  </si>
  <si>
    <r>
      <t>CAPITOLUL 4.</t>
    </r>
    <r>
      <rPr>
        <b/>
        <sz val="9"/>
        <color indexed="9"/>
        <rFont val="Trebuchet MS"/>
        <family val="2"/>
      </rPr>
      <t xml:space="preserve"> APA, CANAL, SALUBRITATE - 20.01.04</t>
    </r>
  </si>
  <si>
    <r>
      <t>CAPITOLUL 5.</t>
    </r>
    <r>
      <rPr>
        <b/>
        <sz val="9"/>
        <rFont val="Trebuchet MS"/>
        <family val="2"/>
      </rPr>
      <t xml:space="preserve"> CARBURANŢI ŞI LUBRIFIANŢI - 20.01.05</t>
    </r>
  </si>
  <si>
    <r>
      <t>CAPITOLUL 6.</t>
    </r>
    <r>
      <rPr>
        <b/>
        <sz val="9"/>
        <rFont val="Trebuchet MS"/>
        <family val="2"/>
      </rPr>
      <t xml:space="preserve"> PIESE DE SCHIMB - 20.01.06</t>
    </r>
  </si>
  <si>
    <r>
      <t>CAPITOLUL 7.</t>
    </r>
    <r>
      <rPr>
        <b/>
        <sz val="9"/>
        <rFont val="Trebuchet MS"/>
        <family val="2"/>
      </rPr>
      <t xml:space="preserve"> POSTA, TELECOMUNICATII, RADIO, TV, INTERNET - 20.01.08</t>
    </r>
  </si>
  <si>
    <r>
      <t>CAPITOLUL 8</t>
    </r>
    <r>
      <rPr>
        <b/>
        <sz val="9"/>
        <rFont val="Trebuchet MS"/>
        <family val="2"/>
      </rPr>
      <t>. ALTE BUNURI ŞI SERVICII PENTRU INTREŢINERE ŞI FUNCŢIONARE - 20.01.30</t>
    </r>
  </si>
  <si>
    <t>Tipul și obiectul contractului de achiziție publică / acordului - cadru</t>
  </si>
  <si>
    <t>Atomulesei Aurica</t>
  </si>
  <si>
    <t>ITM  IASI</t>
  </si>
  <si>
    <t>Aprobat</t>
  </si>
  <si>
    <t>Inspector Sef</t>
  </si>
  <si>
    <t>Grojdea Costel</t>
  </si>
  <si>
    <t>90511200-4</t>
  </si>
  <si>
    <r>
      <t>Servicii de </t>
    </r>
    <r>
      <rPr>
        <sz val="9"/>
        <rFont val="Arial"/>
        <family val="2"/>
      </rPr>
      <t>salubritate</t>
    </r>
  </si>
  <si>
    <r>
      <t>CAPITOLUL 11</t>
    </r>
    <r>
      <rPr>
        <b/>
        <sz val="9"/>
        <rFont val="Trebuchet MS"/>
        <family val="2"/>
      </rPr>
      <t>. CARŢI, PUBLICATII ŞI MATERIALE DOCUMENTARE - 20.11</t>
    </r>
  </si>
  <si>
    <r>
      <t>CAPITOLUL 13</t>
    </r>
    <r>
      <rPr>
        <b/>
        <sz val="9"/>
        <rFont val="Trebuchet MS"/>
        <family val="2"/>
      </rPr>
      <t>. PROTECŢIA MUNCII - 20.14</t>
    </r>
  </si>
  <si>
    <r>
      <t>CAPITOLUL 14</t>
    </r>
    <r>
      <rPr>
        <b/>
        <sz val="9"/>
        <rFont val="Trebuchet MS"/>
        <family val="2"/>
      </rPr>
      <t>. CHELTUIELI JUDICIARE SI EXTRAJUDICIARE DERIVATE DIN ACTIUNI IN REPREZENTAREA INTERESELOR STATULUI - 20.25</t>
    </r>
  </si>
  <si>
    <r>
      <t>CAPITOLUL 15</t>
    </r>
    <r>
      <rPr>
        <b/>
        <sz val="9"/>
        <rFont val="Trebuchet MS"/>
        <family val="2"/>
      </rPr>
      <t>. PRIME DE ASIGURARE NON-VIATA - 20.30.03</t>
    </r>
  </si>
  <si>
    <t xml:space="preserve">                                  </t>
  </si>
  <si>
    <t>Alte servicii pentru intretinere si functinare</t>
  </si>
  <si>
    <r>
      <t>CAPITOLUL 18</t>
    </r>
    <r>
      <rPr>
        <b/>
        <sz val="9"/>
        <rFont val="Trebuchet MS"/>
        <family val="2"/>
      </rPr>
      <t>. ALTE ACTIVE - 71.01.3</t>
    </r>
  </si>
  <si>
    <r>
      <t>CAPITOLUL 19</t>
    </r>
    <r>
      <rPr>
        <b/>
        <sz val="9"/>
        <rFont val="Trebuchet MS"/>
        <family val="2"/>
      </rPr>
      <t>. ACTIVE NEFINANCIARE - 71.03</t>
    </r>
  </si>
  <si>
    <t>Intocmit,</t>
  </si>
  <si>
    <t>30197643-5</t>
  </si>
  <si>
    <t>79521000-2</t>
  </si>
  <si>
    <t>Servicii postale</t>
  </si>
  <si>
    <t>64110000-0</t>
  </si>
  <si>
    <t xml:space="preserve">Asigurare auto RCA </t>
  </si>
  <si>
    <t>Bosanceanu Vasile</t>
  </si>
  <si>
    <t>ANEXA</t>
  </si>
  <si>
    <r>
      <t>CAPITOLUL 17.</t>
    </r>
    <r>
      <rPr>
        <b/>
        <sz val="9"/>
        <rFont val="Trebuchet MS"/>
        <family val="2"/>
      </rPr>
      <t xml:space="preserve"> ACTIVE FIXE - 71.01.01</t>
    </r>
  </si>
  <si>
    <t>Inspector</t>
  </si>
  <si>
    <t>Floraru Catalina</t>
  </si>
  <si>
    <r>
      <t>CAPITOLUL 10.</t>
    </r>
    <r>
      <rPr>
        <b/>
        <sz val="9"/>
        <rFont val="Trebuchet MS"/>
        <family val="2"/>
      </rPr>
      <t xml:space="preserve"> BUNURI DE NATURA OBIECTELOR DE INVENTAR - 20.05.30</t>
    </r>
  </si>
  <si>
    <t>Domestos</t>
  </si>
  <si>
    <t>39831200-8</t>
  </si>
  <si>
    <t>Prosoape hartie</t>
  </si>
  <si>
    <t>39514100-9</t>
  </si>
  <si>
    <t>Saci menajeri</t>
  </si>
  <si>
    <t>19640000-4</t>
  </si>
  <si>
    <t>Hartie igienica</t>
  </si>
  <si>
    <t>33761000-2</t>
  </si>
  <si>
    <t>mop bumbac</t>
  </si>
  <si>
    <t>39224300-1</t>
  </si>
  <si>
    <t>79342300-6</t>
  </si>
  <si>
    <t>Hartie xerox</t>
  </si>
  <si>
    <t>articole protectia muncii</t>
  </si>
  <si>
    <t>44423000-1</t>
  </si>
  <si>
    <t xml:space="preserve">              PROGRAMUL ANUAL AL ACHIZITIILOR PUBLICE 2026</t>
  </si>
  <si>
    <t>ianuarie 2026</t>
  </si>
  <si>
    <t>decembrie 2026</t>
  </si>
  <si>
    <t xml:space="preserve">Nr.9001/30.04.2026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</si>
  <si>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Servicii de </t>
    </r>
    <r>
      <rPr>
        <b/>
        <sz val="9"/>
        <rFont val="Trebuchet MS"/>
        <family val="2"/>
      </rPr>
      <t>telefonie mobila/fixa</t>
    </r>
  </si>
  <si>
    <t>Coordonator CERULAP,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</si>
</sst>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0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9"/>
      <name val="Trebuchet MS"/>
      <family val="2"/>
    </font>
    <font>
      <b/>
      <i/>
      <sz val="9"/>
      <color indexed="9"/>
      <name val="Trebuchet MS"/>
      <family val="2"/>
    </font>
    <font>
      <b/>
      <sz val="9"/>
      <color indexed="9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i/>
      <sz val="9"/>
      <name val="Trebuchet MS"/>
      <family val="2"/>
    </font>
    <font>
      <sz val="9"/>
      <color indexed="8"/>
      <name val="Trebuchet MS"/>
      <family val="2"/>
    </font>
    <font>
      <b/>
      <sz val="9"/>
      <color indexed="10"/>
      <name val="Trebuchet MS"/>
      <family val="2"/>
    </font>
    <font>
      <sz val="9"/>
      <color indexed="10"/>
      <name val="Trebuchet MS"/>
      <family val="2"/>
    </font>
    <font>
      <b/>
      <i/>
      <sz val="9"/>
      <color indexed="10"/>
      <name val="Trebuchet MS"/>
      <family val="2"/>
    </font>
    <font>
      <i/>
      <sz val="9"/>
      <name val="Trebuchet MS"/>
      <family val="2"/>
    </font>
    <font>
      <sz val="9"/>
      <name val="Arial"/>
      <family val="2"/>
    </font>
    <font>
      <sz val="10"/>
      <name val="Trebuchet MS"/>
      <family val="2"/>
    </font>
    <font>
      <sz val="9"/>
      <color rgb="FF0B2A4C"/>
      <name val="Trebuchet MS"/>
      <family val="2"/>
    </font>
    <font>
      <sz val="1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0" borderId="2" applyNumberFormat="0" applyFill="0" applyAlignment="0" applyProtection="0"/>
    <xf numFmtId="0" fontId="7" fillId="3" borderId="3" applyNumberFormat="0" applyAlignment="0" applyProtection="0"/>
    <xf numFmtId="0" fontId="2" fillId="4" borderId="0" applyNumberFormat="0" applyBorder="0" applyAlignment="0" applyProtection="0"/>
    <xf numFmtId="4" fontId="1" fillId="0" borderId="0"/>
    <xf numFmtId="0" fontId="1" fillId="5" borderId="4" applyNumberFormat="0" applyFont="0" applyAlignment="0" applyProtection="0"/>
    <xf numFmtId="0" fontId="8" fillId="0" borderId="0" applyNumberFormat="0" applyFill="0" applyBorder="0" applyAlignment="0" applyProtection="0"/>
  </cellStyleXfs>
  <cellXfs count="227">
    <xf numFmtId="0" fontId="0" fillId="0" borderId="0" xfId="0"/>
    <xf numFmtId="2" fontId="9" fillId="0" borderId="5" xfId="6" applyNumberFormat="1" applyFont="1" applyFill="1" applyBorder="1" applyAlignment="1">
      <alignment horizontal="center" vertical="center" wrapText="1"/>
    </xf>
    <xf numFmtId="4" fontId="9" fillId="0" borderId="6" xfId="6" applyNumberFormat="1" applyFont="1" applyFill="1" applyBorder="1" applyAlignment="1">
      <alignment horizontal="center" vertical="center" wrapText="1"/>
    </xf>
    <xf numFmtId="2" fontId="9" fillId="0" borderId="7" xfId="6" applyNumberFormat="1" applyFont="1" applyFill="1" applyBorder="1" applyAlignment="1">
      <alignment horizontal="center" vertical="center" wrapText="1"/>
    </xf>
    <xf numFmtId="2" fontId="9" fillId="0" borderId="8" xfId="6" applyNumberFormat="1" applyFont="1" applyFill="1" applyBorder="1" applyAlignment="1">
      <alignment horizontal="center" vertical="center" wrapText="1"/>
    </xf>
    <xf numFmtId="2" fontId="10" fillId="6" borderId="9" xfId="5" applyNumberFormat="1" applyFont="1" applyFill="1" applyBorder="1" applyAlignment="1">
      <alignment vertical="top"/>
    </xf>
    <xf numFmtId="2" fontId="10" fillId="6" borderId="10" xfId="5" applyNumberFormat="1" applyFont="1" applyFill="1" applyBorder="1" applyAlignment="1">
      <alignment horizontal="left" vertical="top" wrapText="1"/>
    </xf>
    <xf numFmtId="2" fontId="10" fillId="6" borderId="10" xfId="5" applyNumberFormat="1" applyFont="1" applyFill="1" applyBorder="1" applyAlignment="1">
      <alignment vertical="top"/>
    </xf>
    <xf numFmtId="4" fontId="10" fillId="6" borderId="10" xfId="5" applyNumberFormat="1" applyFont="1" applyFill="1" applyBorder="1" applyAlignment="1">
      <alignment vertical="top"/>
    </xf>
    <xf numFmtId="1" fontId="9" fillId="0" borderId="11" xfId="6" applyNumberFormat="1" applyFont="1" applyFill="1" applyBorder="1" applyAlignment="1">
      <alignment horizontal="center" vertical="top"/>
    </xf>
    <xf numFmtId="4" fontId="12" fillId="0" borderId="13" xfId="6" applyNumberFormat="1" applyFont="1" applyBorder="1" applyAlignment="1">
      <alignment vertical="top"/>
    </xf>
    <xf numFmtId="4" fontId="12" fillId="0" borderId="12" xfId="6" applyNumberFormat="1" applyFont="1" applyBorder="1" applyAlignment="1">
      <alignment vertical="top"/>
    </xf>
    <xf numFmtId="2" fontId="12" fillId="0" borderId="12" xfId="6" applyNumberFormat="1" applyFont="1" applyFill="1" applyBorder="1" applyAlignment="1">
      <alignment vertical="top"/>
    </xf>
    <xf numFmtId="49" fontId="12" fillId="0" borderId="12" xfId="6" applyNumberFormat="1" applyFont="1" applyBorder="1" applyAlignment="1">
      <alignment vertical="top" wrapText="1"/>
    </xf>
    <xf numFmtId="49" fontId="12" fillId="0" borderId="12" xfId="6" applyNumberFormat="1" applyFont="1" applyBorder="1" applyAlignment="1">
      <alignment vertical="top"/>
    </xf>
    <xf numFmtId="2" fontId="12" fillId="0" borderId="13" xfId="0" applyNumberFormat="1" applyFont="1" applyBorder="1" applyAlignment="1">
      <alignment vertical="top"/>
    </xf>
    <xf numFmtId="1" fontId="9" fillId="0" borderId="14" xfId="6" applyNumberFormat="1" applyFont="1" applyFill="1" applyBorder="1" applyAlignment="1">
      <alignment horizontal="center" vertical="top"/>
    </xf>
    <xf numFmtId="2" fontId="12" fillId="0" borderId="13" xfId="6" applyNumberFormat="1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/>
    </xf>
    <xf numFmtId="4" fontId="12" fillId="0" borderId="15" xfId="6" applyNumberFormat="1" applyFont="1" applyBorder="1" applyAlignment="1">
      <alignment vertical="top"/>
    </xf>
    <xf numFmtId="2" fontId="12" fillId="0" borderId="13" xfId="6" applyNumberFormat="1" applyFont="1" applyFill="1" applyBorder="1" applyAlignment="1">
      <alignment vertical="top"/>
    </xf>
    <xf numFmtId="49" fontId="12" fillId="0" borderId="13" xfId="6" applyNumberFormat="1" applyFont="1" applyBorder="1" applyAlignment="1">
      <alignment vertical="top" wrapText="1"/>
    </xf>
    <xf numFmtId="49" fontId="12" fillId="0" borderId="13" xfId="6" applyNumberFormat="1" applyFont="1" applyBorder="1" applyAlignment="1">
      <alignment vertical="top"/>
    </xf>
    <xf numFmtId="2" fontId="12" fillId="0" borderId="0" xfId="0" applyNumberFormat="1" applyFont="1" applyAlignment="1">
      <alignment vertical="top"/>
    </xf>
    <xf numFmtId="2" fontId="12" fillId="0" borderId="13" xfId="6" applyNumberFormat="1" applyFont="1" applyBorder="1" applyAlignment="1">
      <alignment horizontal="left" vertical="top" wrapText="1"/>
    </xf>
    <xf numFmtId="2" fontId="12" fillId="0" borderId="13" xfId="6" applyNumberFormat="1" applyFont="1" applyFill="1" applyBorder="1" applyAlignment="1">
      <alignment horizontal="center" vertical="top"/>
    </xf>
    <xf numFmtId="2" fontId="10" fillId="9" borderId="9" xfId="5" applyNumberFormat="1" applyFont="1" applyFill="1" applyBorder="1" applyAlignment="1">
      <alignment vertical="top"/>
    </xf>
    <xf numFmtId="2" fontId="10" fillId="9" borderId="10" xfId="5" applyNumberFormat="1" applyFont="1" applyFill="1" applyBorder="1" applyAlignment="1">
      <alignment horizontal="left" vertical="top" wrapText="1"/>
    </xf>
    <xf numFmtId="2" fontId="10" fillId="9" borderId="10" xfId="5" applyNumberFormat="1" applyFont="1" applyFill="1" applyBorder="1" applyAlignment="1">
      <alignment vertical="top"/>
    </xf>
    <xf numFmtId="4" fontId="10" fillId="9" borderId="10" xfId="5" applyNumberFormat="1" applyFont="1" applyFill="1" applyBorder="1" applyAlignment="1">
      <alignment vertical="top"/>
    </xf>
    <xf numFmtId="4" fontId="14" fillId="9" borderId="10" xfId="5" applyNumberFormat="1" applyFont="1" applyFill="1" applyBorder="1" applyAlignment="1">
      <alignment vertical="top"/>
    </xf>
    <xf numFmtId="1" fontId="9" fillId="0" borderId="16" xfId="6" applyNumberFormat="1" applyFont="1" applyFill="1" applyBorder="1" applyAlignment="1">
      <alignment horizontal="center" vertical="top"/>
    </xf>
    <xf numFmtId="2" fontId="15" fillId="0" borderId="17" xfId="0" applyNumberFormat="1" applyFont="1" applyFill="1" applyBorder="1" applyAlignment="1">
      <alignment horizontal="center" vertical="top"/>
    </xf>
    <xf numFmtId="2" fontId="12" fillId="0" borderId="18" xfId="6" applyNumberFormat="1" applyFont="1" applyFill="1" applyBorder="1" applyAlignment="1">
      <alignment vertical="top"/>
    </xf>
    <xf numFmtId="49" fontId="12" fillId="0" borderId="18" xfId="6" applyNumberFormat="1" applyFont="1" applyBorder="1" applyAlignment="1">
      <alignment vertical="top" wrapText="1"/>
    </xf>
    <xf numFmtId="49" fontId="12" fillId="0" borderId="17" xfId="6" applyNumberFormat="1" applyFont="1" applyBorder="1" applyAlignment="1">
      <alignment vertical="top"/>
    </xf>
    <xf numFmtId="2" fontId="14" fillId="10" borderId="9" xfId="5" applyNumberFormat="1" applyFont="1" applyFill="1" applyBorder="1" applyAlignment="1">
      <alignment vertical="top"/>
    </xf>
    <xf numFmtId="2" fontId="14" fillId="10" borderId="10" xfId="5" applyNumberFormat="1" applyFont="1" applyFill="1" applyBorder="1" applyAlignment="1">
      <alignment horizontal="left" vertical="top" wrapText="1"/>
    </xf>
    <xf numFmtId="2" fontId="14" fillId="10" borderId="10" xfId="5" applyNumberFormat="1" applyFont="1" applyFill="1" applyBorder="1" applyAlignment="1">
      <alignment vertical="top"/>
    </xf>
    <xf numFmtId="4" fontId="14" fillId="10" borderId="10" xfId="5" applyNumberFormat="1" applyFont="1" applyFill="1" applyBorder="1" applyAlignment="1">
      <alignment vertical="top"/>
    </xf>
    <xf numFmtId="1" fontId="9" fillId="0" borderId="19" xfId="6" applyNumberFormat="1" applyFont="1" applyFill="1" applyBorder="1" applyAlignment="1">
      <alignment horizontal="center" vertical="top"/>
    </xf>
    <xf numFmtId="2" fontId="12" fillId="0" borderId="20" xfId="6" applyNumberFormat="1" applyFont="1" applyFill="1" applyBorder="1" applyAlignment="1">
      <alignment horizontal="left" vertical="top" wrapText="1"/>
    </xf>
    <xf numFmtId="2" fontId="12" fillId="0" borderId="13" xfId="6" applyNumberFormat="1" applyFont="1" applyBorder="1" applyAlignment="1">
      <alignment horizontal="center" vertical="top"/>
    </xf>
    <xf numFmtId="2" fontId="12" fillId="0" borderId="12" xfId="6" applyNumberFormat="1" applyFont="1" applyBorder="1" applyAlignment="1">
      <alignment horizontal="center" vertical="top"/>
    </xf>
    <xf numFmtId="2" fontId="14" fillId="13" borderId="9" xfId="5" applyNumberFormat="1" applyFont="1" applyFill="1" applyBorder="1" applyAlignment="1">
      <alignment vertical="top"/>
    </xf>
    <xf numFmtId="2" fontId="14" fillId="13" borderId="10" xfId="5" applyNumberFormat="1" applyFont="1" applyFill="1" applyBorder="1" applyAlignment="1">
      <alignment horizontal="left" vertical="top" wrapText="1"/>
    </xf>
    <xf numFmtId="2" fontId="14" fillId="13" borderId="10" xfId="5" applyNumberFormat="1" applyFont="1" applyFill="1" applyBorder="1" applyAlignment="1">
      <alignment vertical="top"/>
    </xf>
    <xf numFmtId="4" fontId="14" fillId="13" borderId="10" xfId="5" applyNumberFormat="1" applyFont="1" applyFill="1" applyBorder="1" applyAlignment="1">
      <alignment vertical="top"/>
    </xf>
    <xf numFmtId="0" fontId="12" fillId="0" borderId="13" xfId="0" applyFont="1" applyBorder="1" applyAlignment="1">
      <alignment horizontal="center"/>
    </xf>
    <xf numFmtId="2" fontId="15" fillId="0" borderId="13" xfId="0" applyNumberFormat="1" applyFont="1" applyFill="1" applyBorder="1" applyAlignment="1">
      <alignment horizontal="center" vertical="top"/>
    </xf>
    <xf numFmtId="1" fontId="9" fillId="0" borderId="22" xfId="6" applyNumberFormat="1" applyFont="1" applyFill="1" applyBorder="1" applyAlignment="1">
      <alignment horizontal="center" vertical="top"/>
    </xf>
    <xf numFmtId="2" fontId="12" fillId="0" borderId="17" xfId="6" applyNumberFormat="1" applyFont="1" applyFill="1" applyBorder="1" applyAlignment="1">
      <alignment vertical="top"/>
    </xf>
    <xf numFmtId="4" fontId="12" fillId="0" borderId="17" xfId="6" applyNumberFormat="1" applyFont="1" applyBorder="1" applyAlignment="1">
      <alignment vertical="top"/>
    </xf>
    <xf numFmtId="4" fontId="12" fillId="0" borderId="23" xfId="6" applyNumberFormat="1" applyFont="1" applyBorder="1" applyAlignment="1">
      <alignment vertical="top"/>
    </xf>
    <xf numFmtId="2" fontId="12" fillId="0" borderId="17" xfId="6" applyNumberFormat="1" applyFont="1" applyBorder="1" applyAlignment="1">
      <alignment vertical="top"/>
    </xf>
    <xf numFmtId="2" fontId="14" fillId="14" borderId="9" xfId="5" applyNumberFormat="1" applyFont="1" applyFill="1" applyBorder="1" applyAlignment="1">
      <alignment vertical="top"/>
    </xf>
    <xf numFmtId="2" fontId="14" fillId="14" borderId="10" xfId="5" applyNumberFormat="1" applyFont="1" applyFill="1" applyBorder="1" applyAlignment="1">
      <alignment vertical="top"/>
    </xf>
    <xf numFmtId="4" fontId="14" fillId="14" borderId="10" xfId="5" applyNumberFormat="1" applyFont="1" applyFill="1" applyBorder="1" applyAlignment="1">
      <alignment vertical="top"/>
    </xf>
    <xf numFmtId="2" fontId="12" fillId="0" borderId="23" xfId="6" applyNumberFormat="1" applyFont="1" applyBorder="1" applyAlignment="1">
      <alignment vertical="top"/>
    </xf>
    <xf numFmtId="2" fontId="14" fillId="15" borderId="24" xfId="5" applyNumberFormat="1" applyFont="1" applyFill="1" applyBorder="1" applyAlignment="1">
      <alignment vertical="top"/>
    </xf>
    <xf numFmtId="2" fontId="14" fillId="15" borderId="21" xfId="5" applyNumberFormat="1" applyFont="1" applyFill="1" applyBorder="1" applyAlignment="1">
      <alignment horizontal="left" vertical="top" wrapText="1"/>
    </xf>
    <xf numFmtId="2" fontId="14" fillId="15" borderId="10" xfId="5" applyNumberFormat="1" applyFont="1" applyFill="1" applyBorder="1" applyAlignment="1">
      <alignment vertical="top"/>
    </xf>
    <xf numFmtId="1" fontId="9" fillId="0" borderId="25" xfId="6" applyNumberFormat="1" applyFont="1" applyFill="1" applyBorder="1" applyAlignment="1">
      <alignment horizontal="center" vertical="top"/>
    </xf>
    <xf numFmtId="2" fontId="12" fillId="0" borderId="23" xfId="6" applyNumberFormat="1" applyFont="1" applyFill="1" applyBorder="1" applyAlignment="1">
      <alignment vertical="top"/>
    </xf>
    <xf numFmtId="2" fontId="14" fillId="13" borderId="21" xfId="5" applyNumberFormat="1" applyFont="1" applyFill="1" applyBorder="1" applyAlignment="1">
      <alignment vertical="top"/>
    </xf>
    <xf numFmtId="2" fontId="14" fillId="16" borderId="9" xfId="5" applyNumberFormat="1" applyFont="1" applyFill="1" applyBorder="1" applyAlignment="1">
      <alignment vertical="top"/>
    </xf>
    <xf numFmtId="2" fontId="14" fillId="16" borderId="10" xfId="5" applyNumberFormat="1" applyFont="1" applyFill="1" applyBorder="1" applyAlignment="1">
      <alignment horizontal="left" vertical="top" wrapText="1"/>
    </xf>
    <xf numFmtId="2" fontId="14" fillId="16" borderId="10" xfId="5" applyNumberFormat="1" applyFont="1" applyFill="1" applyBorder="1" applyAlignment="1">
      <alignment vertical="top"/>
    </xf>
    <xf numFmtId="4" fontId="14" fillId="16" borderId="10" xfId="5" applyNumberFormat="1" applyFont="1" applyFill="1" applyBorder="1" applyAlignment="1">
      <alignment vertical="top"/>
    </xf>
    <xf numFmtId="2" fontId="14" fillId="14" borderId="21" xfId="5" applyNumberFormat="1" applyFont="1" applyFill="1" applyBorder="1" applyAlignment="1">
      <alignment vertical="top"/>
    </xf>
    <xf numFmtId="1" fontId="9" fillId="0" borderId="0" xfId="6" applyNumberFormat="1" applyFont="1" applyFill="1" applyAlignment="1">
      <alignment horizontal="left" vertical="top"/>
    </xf>
    <xf numFmtId="2" fontId="9" fillId="0" borderId="0" xfId="6" applyNumberFormat="1" applyFont="1" applyFill="1" applyAlignment="1">
      <alignment horizontal="left" vertical="top"/>
    </xf>
    <xf numFmtId="2" fontId="12" fillId="0" borderId="0" xfId="6" applyNumberFormat="1" applyFont="1" applyFill="1" applyAlignment="1">
      <alignment vertical="top"/>
    </xf>
    <xf numFmtId="4" fontId="12" fillId="0" borderId="0" xfId="0" applyNumberFormat="1" applyFont="1" applyAlignment="1">
      <alignment vertical="top"/>
    </xf>
    <xf numFmtId="4" fontId="9" fillId="0" borderId="0" xfId="6" applyNumberFormat="1" applyFont="1" applyFill="1" applyAlignment="1">
      <alignment vertical="center"/>
    </xf>
    <xf numFmtId="2" fontId="9" fillId="0" borderId="0" xfId="6" applyNumberFormat="1" applyFont="1" applyFill="1" applyAlignment="1">
      <alignment vertical="center"/>
    </xf>
    <xf numFmtId="1" fontId="9" fillId="0" borderId="0" xfId="6" applyNumberFormat="1" applyFont="1" applyFill="1" applyAlignment="1">
      <alignment horizontal="center" vertical="top"/>
    </xf>
    <xf numFmtId="2" fontId="12" fillId="0" borderId="0" xfId="6" applyNumberFormat="1" applyFont="1" applyFill="1" applyAlignment="1">
      <alignment horizontal="left" vertical="top"/>
    </xf>
    <xf numFmtId="4" fontId="9" fillId="0" borderId="0" xfId="6" applyNumberFormat="1" applyFont="1" applyFill="1" applyAlignment="1">
      <alignment vertical="top"/>
    </xf>
    <xf numFmtId="2" fontId="9" fillId="0" borderId="0" xfId="6" applyNumberFormat="1" applyFont="1" applyFill="1" applyAlignment="1">
      <alignment vertical="top"/>
    </xf>
    <xf numFmtId="2" fontId="9" fillId="0" borderId="0" xfId="6" applyNumberFormat="1" applyFont="1" applyFill="1" applyAlignment="1">
      <alignment horizontal="left" vertical="top" wrapText="1"/>
    </xf>
    <xf numFmtId="4" fontId="12" fillId="0" borderId="0" xfId="6" applyNumberFormat="1" applyFont="1" applyFill="1" applyAlignment="1">
      <alignment vertical="top"/>
    </xf>
    <xf numFmtId="2" fontId="12" fillId="0" borderId="0" xfId="0" applyNumberFormat="1" applyFont="1" applyFill="1" applyAlignment="1">
      <alignment vertical="top"/>
    </xf>
    <xf numFmtId="2" fontId="12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top"/>
    </xf>
    <xf numFmtId="2" fontId="12" fillId="0" borderId="0" xfId="6" applyNumberFormat="1" applyFont="1" applyAlignment="1">
      <alignment horizontal="left" vertical="top" wrapText="1"/>
    </xf>
    <xf numFmtId="2" fontId="12" fillId="0" borderId="0" xfId="6" applyNumberFormat="1" applyFont="1" applyAlignment="1">
      <alignment vertical="top"/>
    </xf>
    <xf numFmtId="4" fontId="19" fillId="0" borderId="0" xfId="6" applyNumberFormat="1" applyFont="1" applyAlignment="1">
      <alignment vertical="top"/>
    </xf>
    <xf numFmtId="4" fontId="12" fillId="0" borderId="0" xfId="6" applyNumberFormat="1" applyFont="1" applyAlignment="1">
      <alignment vertical="top"/>
    </xf>
    <xf numFmtId="2" fontId="9" fillId="0" borderId="0" xfId="6" applyNumberFormat="1" applyFont="1" applyAlignment="1">
      <alignment vertical="top"/>
    </xf>
    <xf numFmtId="2" fontId="14" fillId="0" borderId="0" xfId="6" applyNumberFormat="1" applyFont="1" applyAlignment="1">
      <alignment vertical="top"/>
    </xf>
    <xf numFmtId="2" fontId="14" fillId="0" borderId="0" xfId="6" applyNumberFormat="1" applyFont="1" applyFill="1" applyBorder="1" applyAlignment="1">
      <alignment vertical="top"/>
    </xf>
    <xf numFmtId="2" fontId="12" fillId="0" borderId="0" xfId="0" applyNumberFormat="1" applyFont="1" applyAlignment="1">
      <alignment horizontal="left" vertical="top" wrapText="1"/>
    </xf>
    <xf numFmtId="1" fontId="9" fillId="0" borderId="0" xfId="0" applyNumberFormat="1" applyFont="1" applyAlignment="1">
      <alignment horizontal="center" vertical="top"/>
    </xf>
    <xf numFmtId="2" fontId="9" fillId="0" borderId="23" xfId="0" applyNumberFormat="1" applyFont="1" applyBorder="1" applyAlignment="1">
      <alignment vertical="top"/>
    </xf>
    <xf numFmtId="2" fontId="12" fillId="0" borderId="12" xfId="0" applyNumberFormat="1" applyFont="1" applyBorder="1" applyAlignment="1">
      <alignment vertical="top"/>
    </xf>
    <xf numFmtId="0" fontId="12" fillId="17" borderId="21" xfId="0" applyFont="1" applyFill="1" applyBorder="1" applyAlignment="1">
      <alignment horizontal="left" vertical="center" wrapText="1"/>
    </xf>
    <xf numFmtId="4" fontId="12" fillId="17" borderId="21" xfId="0" applyNumberFormat="1" applyFont="1" applyFill="1" applyBorder="1" applyAlignment="1">
      <alignment horizontal="left" vertical="center" wrapText="1"/>
    </xf>
    <xf numFmtId="2" fontId="12" fillId="0" borderId="23" xfId="0" applyNumberFormat="1" applyFont="1" applyBorder="1" applyAlignment="1">
      <alignment vertical="top"/>
    </xf>
    <xf numFmtId="0" fontId="12" fillId="17" borderId="10" xfId="0" applyFont="1" applyFill="1" applyBorder="1" applyAlignment="1">
      <alignment horizontal="left" vertical="center" wrapText="1"/>
    </xf>
    <xf numFmtId="4" fontId="12" fillId="17" borderId="10" xfId="0" applyNumberFormat="1" applyFont="1" applyFill="1" applyBorder="1" applyAlignment="1">
      <alignment horizontal="left" vertical="center" wrapText="1"/>
    </xf>
    <xf numFmtId="1" fontId="16" fillId="0" borderId="26" xfId="6" applyNumberFormat="1" applyFont="1" applyFill="1" applyBorder="1" applyAlignment="1">
      <alignment horizontal="center" vertical="top"/>
    </xf>
    <xf numFmtId="2" fontId="9" fillId="0" borderId="27" xfId="6" applyNumberFormat="1" applyFont="1" applyBorder="1" applyAlignment="1">
      <alignment horizontal="left" vertical="top" wrapText="1"/>
    </xf>
    <xf numFmtId="2" fontId="17" fillId="0" borderId="27" xfId="6" applyNumberFormat="1" applyFont="1" applyBorder="1" applyAlignment="1">
      <alignment vertical="top"/>
    </xf>
    <xf numFmtId="4" fontId="9" fillId="0" borderId="27" xfId="6" applyNumberFormat="1" applyFont="1" applyBorder="1" applyAlignment="1">
      <alignment vertical="top"/>
    </xf>
    <xf numFmtId="2" fontId="16" fillId="0" borderId="27" xfId="6" applyNumberFormat="1" applyFont="1" applyBorder="1" applyAlignment="1">
      <alignment vertical="top"/>
    </xf>
    <xf numFmtId="2" fontId="18" fillId="0" borderId="27" xfId="6" applyNumberFormat="1" applyFont="1" applyBorder="1" applyAlignment="1">
      <alignment vertical="top"/>
    </xf>
    <xf numFmtId="2" fontId="18" fillId="0" borderId="27" xfId="6" applyNumberFormat="1" applyFont="1" applyFill="1" applyBorder="1" applyAlignment="1">
      <alignment vertical="top"/>
    </xf>
    <xf numFmtId="2" fontId="18" fillId="0" borderId="28" xfId="6" applyNumberFormat="1" applyFont="1" applyFill="1" applyBorder="1" applyAlignment="1">
      <alignment vertical="top"/>
    </xf>
    <xf numFmtId="2" fontId="14" fillId="14" borderId="24" xfId="5" applyNumberFormat="1" applyFont="1" applyFill="1" applyBorder="1" applyAlignment="1">
      <alignment vertical="top"/>
    </xf>
    <xf numFmtId="2" fontId="14" fillId="14" borderId="21" xfId="5" applyNumberFormat="1" applyFont="1" applyFill="1" applyBorder="1" applyAlignment="1">
      <alignment horizontal="left" vertical="top" wrapText="1"/>
    </xf>
    <xf numFmtId="4" fontId="14" fillId="14" borderId="21" xfId="5" applyNumberFormat="1" applyFont="1" applyFill="1" applyBorder="1" applyAlignment="1">
      <alignment vertical="top"/>
    </xf>
    <xf numFmtId="2" fontId="9" fillId="0" borderId="21" xfId="0" applyNumberFormat="1" applyFont="1" applyBorder="1" applyAlignment="1">
      <alignment vertical="top"/>
    </xf>
    <xf numFmtId="2" fontId="10" fillId="6" borderId="29" xfId="5" applyNumberFormat="1" applyFont="1" applyFill="1" applyBorder="1" applyAlignment="1">
      <alignment vertical="top"/>
    </xf>
    <xf numFmtId="2" fontId="10" fillId="9" borderId="21" xfId="5" applyNumberFormat="1" applyFont="1" applyFill="1" applyBorder="1" applyAlignment="1">
      <alignment vertical="top"/>
    </xf>
    <xf numFmtId="2" fontId="14" fillId="10" borderId="21" xfId="5" applyNumberFormat="1" applyFont="1" applyFill="1" applyBorder="1" applyAlignment="1">
      <alignment vertical="top"/>
    </xf>
    <xf numFmtId="49" fontId="12" fillId="0" borderId="23" xfId="6" applyNumberFormat="1" applyFont="1" applyBorder="1" applyAlignment="1">
      <alignment vertical="top"/>
    </xf>
    <xf numFmtId="2" fontId="14" fillId="15" borderId="21" xfId="5" applyNumberFormat="1" applyFont="1" applyFill="1" applyBorder="1" applyAlignment="1">
      <alignment vertical="top"/>
    </xf>
    <xf numFmtId="2" fontId="9" fillId="0" borderId="0" xfId="6" applyNumberFormat="1" applyFont="1" applyFill="1" applyAlignment="1">
      <alignment horizontal="center" vertical="top"/>
    </xf>
    <xf numFmtId="1" fontId="9" fillId="0" borderId="30" xfId="6" applyNumberFormat="1" applyFont="1" applyFill="1" applyBorder="1" applyAlignment="1">
      <alignment horizontal="center" vertical="top"/>
    </xf>
    <xf numFmtId="2" fontId="12" fillId="0" borderId="31" xfId="6" applyNumberFormat="1" applyFont="1" applyFill="1" applyBorder="1" applyAlignment="1">
      <alignment vertical="top"/>
    </xf>
    <xf numFmtId="2" fontId="12" fillId="0" borderId="31" xfId="0" applyNumberFormat="1" applyFont="1" applyBorder="1" applyAlignment="1">
      <alignment vertical="top"/>
    </xf>
    <xf numFmtId="2" fontId="21" fillId="0" borderId="0" xfId="6" applyNumberFormat="1" applyFont="1" applyAlignment="1">
      <alignment horizontal="left" vertical="top" wrapText="1"/>
    </xf>
    <xf numFmtId="2" fontId="21" fillId="0" borderId="0" xfId="6" applyNumberFormat="1" applyFont="1" applyAlignment="1">
      <alignment vertical="top"/>
    </xf>
    <xf numFmtId="2" fontId="12" fillId="0" borderId="32" xfId="0" applyNumberFormat="1" applyFont="1" applyBorder="1" applyAlignment="1">
      <alignment vertical="top"/>
    </xf>
    <xf numFmtId="2" fontId="9" fillId="0" borderId="0" xfId="0" applyNumberFormat="1" applyFont="1" applyBorder="1" applyAlignment="1">
      <alignment vertical="top"/>
    </xf>
    <xf numFmtId="2" fontId="12" fillId="0" borderId="34" xfId="0" applyNumberFormat="1" applyFont="1" applyBorder="1" applyAlignment="1">
      <alignment vertical="top"/>
    </xf>
    <xf numFmtId="2" fontId="10" fillId="9" borderId="35" xfId="5" applyNumberFormat="1" applyFont="1" applyFill="1" applyBorder="1" applyAlignment="1">
      <alignment vertical="top"/>
    </xf>
    <xf numFmtId="2" fontId="14" fillId="10" borderId="35" xfId="5" applyNumberFormat="1" applyFont="1" applyFill="1" applyBorder="1" applyAlignment="1">
      <alignment vertical="top"/>
    </xf>
    <xf numFmtId="2" fontId="14" fillId="13" borderId="35" xfId="5" applyNumberFormat="1" applyFont="1" applyFill="1" applyBorder="1" applyAlignment="1">
      <alignment vertical="top"/>
    </xf>
    <xf numFmtId="2" fontId="14" fillId="14" borderId="35" xfId="5" applyNumberFormat="1" applyFont="1" applyFill="1" applyBorder="1" applyAlignment="1">
      <alignment vertical="top"/>
    </xf>
    <xf numFmtId="2" fontId="14" fillId="15" borderId="35" xfId="5" applyNumberFormat="1" applyFont="1" applyFill="1" applyBorder="1" applyAlignment="1">
      <alignment vertical="top"/>
    </xf>
    <xf numFmtId="2" fontId="14" fillId="16" borderId="29" xfId="5" applyNumberFormat="1" applyFont="1" applyFill="1" applyBorder="1" applyAlignment="1">
      <alignment vertical="top"/>
    </xf>
    <xf numFmtId="2" fontId="12" fillId="0" borderId="36" xfId="0" applyNumberFormat="1" applyFont="1" applyBorder="1" applyAlignment="1">
      <alignment vertical="top"/>
    </xf>
    <xf numFmtId="2" fontId="14" fillId="14" borderId="29" xfId="5" applyNumberFormat="1" applyFont="1" applyFill="1" applyBorder="1" applyAlignment="1">
      <alignment vertical="top"/>
    </xf>
    <xf numFmtId="0" fontId="12" fillId="17" borderId="35" xfId="0" applyFont="1" applyFill="1" applyBorder="1" applyAlignment="1">
      <alignment horizontal="left" vertical="center" wrapText="1"/>
    </xf>
    <xf numFmtId="0" fontId="12" fillId="17" borderId="29" xfId="0" applyFont="1" applyFill="1" applyBorder="1" applyAlignment="1">
      <alignment horizontal="left" vertical="center" wrapText="1"/>
    </xf>
    <xf numFmtId="2" fontId="14" fillId="16" borderId="21" xfId="5" applyNumberFormat="1" applyFont="1" applyFill="1" applyBorder="1" applyAlignment="1">
      <alignment vertical="top"/>
    </xf>
    <xf numFmtId="4" fontId="9" fillId="0" borderId="13" xfId="6" applyNumberFormat="1" applyFont="1" applyBorder="1" applyAlignment="1">
      <alignment vertical="top"/>
    </xf>
    <xf numFmtId="4" fontId="9" fillId="0" borderId="18" xfId="6" applyNumberFormat="1" applyFont="1" applyBorder="1" applyAlignment="1">
      <alignment vertical="top"/>
    </xf>
    <xf numFmtId="4" fontId="9" fillId="0" borderId="17" xfId="6" applyNumberFormat="1" applyFont="1" applyBorder="1" applyAlignment="1">
      <alignment vertical="top"/>
    </xf>
    <xf numFmtId="4" fontId="9" fillId="0" borderId="23" xfId="6" applyNumberFormat="1" applyFont="1" applyFill="1" applyBorder="1" applyAlignment="1">
      <alignment vertical="top"/>
    </xf>
    <xf numFmtId="1" fontId="9" fillId="0" borderId="13" xfId="6" applyNumberFormat="1" applyFont="1" applyFill="1" applyBorder="1" applyAlignment="1">
      <alignment horizontal="center" vertical="top"/>
    </xf>
    <xf numFmtId="2" fontId="9" fillId="0" borderId="13" xfId="0" applyNumberFormat="1" applyFont="1" applyBorder="1" applyAlignment="1">
      <alignment vertical="top"/>
    </xf>
    <xf numFmtId="2" fontId="9" fillId="0" borderId="0" xfId="0" applyNumberFormat="1" applyFont="1" applyAlignment="1">
      <alignment vertical="top"/>
    </xf>
    <xf numFmtId="4" fontId="9" fillId="18" borderId="13" xfId="6" applyNumberFormat="1" applyFont="1" applyFill="1" applyBorder="1" applyAlignment="1">
      <alignment vertical="top"/>
    </xf>
    <xf numFmtId="4" fontId="9" fillId="18" borderId="17" xfId="6" applyNumberFormat="1" applyFont="1" applyFill="1" applyBorder="1" applyAlignment="1">
      <alignment vertical="top"/>
    </xf>
    <xf numFmtId="4" fontId="9" fillId="18" borderId="18" xfId="6" applyNumberFormat="1" applyFont="1" applyFill="1" applyBorder="1" applyAlignment="1">
      <alignment vertical="top"/>
    </xf>
    <xf numFmtId="0" fontId="12" fillId="7" borderId="13" xfId="0" applyFont="1" applyFill="1" applyBorder="1" applyAlignment="1">
      <alignment horizontal="left"/>
    </xf>
    <xf numFmtId="2" fontId="12" fillId="0" borderId="13" xfId="6" applyNumberFormat="1" applyFont="1" applyBorder="1" applyAlignment="1">
      <alignment horizontal="left" vertical="top"/>
    </xf>
    <xf numFmtId="2" fontId="9" fillId="0" borderId="23" xfId="0" applyNumberFormat="1" applyFont="1" applyFill="1" applyBorder="1" applyAlignment="1">
      <alignment horizontal="center" vertical="top" wrapText="1"/>
    </xf>
    <xf numFmtId="4" fontId="9" fillId="0" borderId="23" xfId="6" applyNumberFormat="1" applyFont="1" applyBorder="1" applyAlignment="1">
      <alignment vertical="top"/>
    </xf>
    <xf numFmtId="2" fontId="9" fillId="0" borderId="23" xfId="6" applyNumberFormat="1" applyFont="1" applyBorder="1" applyAlignment="1">
      <alignment vertical="top"/>
    </xf>
    <xf numFmtId="2" fontId="9" fillId="0" borderId="23" xfId="6" applyNumberFormat="1" applyFont="1" applyFill="1" applyBorder="1" applyAlignment="1">
      <alignment vertical="top"/>
    </xf>
    <xf numFmtId="2" fontId="9" fillId="0" borderId="34" xfId="0" applyNumberFormat="1" applyFont="1" applyBorder="1" applyAlignment="1">
      <alignment vertical="top"/>
    </xf>
    <xf numFmtId="2" fontId="14" fillId="18" borderId="13" xfId="5" applyNumberFormat="1" applyFont="1" applyFill="1" applyBorder="1" applyAlignment="1">
      <alignment vertical="top"/>
    </xf>
    <xf numFmtId="4" fontId="14" fillId="18" borderId="13" xfId="5" applyNumberFormat="1" applyFont="1" applyFill="1" applyBorder="1" applyAlignment="1">
      <alignment vertical="top"/>
    </xf>
    <xf numFmtId="2" fontId="12" fillId="18" borderId="13" xfId="5" applyNumberFormat="1" applyFont="1" applyFill="1" applyBorder="1" applyAlignment="1">
      <alignment horizontal="left" vertical="top" wrapText="1"/>
    </xf>
    <xf numFmtId="2" fontId="14" fillId="11" borderId="40" xfId="5" applyNumberFormat="1" applyFont="1" applyFill="1" applyBorder="1" applyAlignment="1">
      <alignment horizontal="left" vertical="top" wrapText="1"/>
    </xf>
    <xf numFmtId="2" fontId="14" fillId="11" borderId="39" xfId="5" applyNumberFormat="1" applyFont="1" applyFill="1" applyBorder="1" applyAlignment="1">
      <alignment vertical="top"/>
    </xf>
    <xf numFmtId="2" fontId="14" fillId="11" borderId="40" xfId="5" applyNumberFormat="1" applyFont="1" applyFill="1" applyBorder="1" applyAlignment="1">
      <alignment vertical="top"/>
    </xf>
    <xf numFmtId="4" fontId="14" fillId="11" borderId="40" xfId="5" applyNumberFormat="1" applyFont="1" applyFill="1" applyBorder="1" applyAlignment="1">
      <alignment vertical="top"/>
    </xf>
    <xf numFmtId="2" fontId="14" fillId="11" borderId="0" xfId="5" applyNumberFormat="1" applyFont="1" applyFill="1" applyBorder="1" applyAlignment="1">
      <alignment vertical="top"/>
    </xf>
    <xf numFmtId="2" fontId="14" fillId="11" borderId="41" xfId="5" applyNumberFormat="1" applyFont="1" applyFill="1" applyBorder="1" applyAlignment="1">
      <alignment vertical="top"/>
    </xf>
    <xf numFmtId="0" fontId="9" fillId="18" borderId="13" xfId="5" applyNumberFormat="1" applyFont="1" applyFill="1" applyBorder="1" applyAlignment="1">
      <alignment horizontal="center" vertical="top"/>
    </xf>
    <xf numFmtId="2" fontId="14" fillId="8" borderId="39" xfId="5" applyNumberFormat="1" applyFont="1" applyFill="1" applyBorder="1" applyAlignment="1">
      <alignment vertical="top"/>
    </xf>
    <xf numFmtId="2" fontId="14" fillId="8" borderId="40" xfId="5" applyNumberFormat="1" applyFont="1" applyFill="1" applyBorder="1" applyAlignment="1">
      <alignment horizontal="left" vertical="top" wrapText="1"/>
    </xf>
    <xf numFmtId="2" fontId="14" fillId="8" borderId="40" xfId="5" applyNumberFormat="1" applyFont="1" applyFill="1" applyBorder="1" applyAlignment="1">
      <alignment vertical="top"/>
    </xf>
    <xf numFmtId="4" fontId="14" fillId="8" borderId="40" xfId="5" applyNumberFormat="1" applyFont="1" applyFill="1" applyBorder="1" applyAlignment="1">
      <alignment vertical="top"/>
    </xf>
    <xf numFmtId="2" fontId="14" fillId="8" borderId="42" xfId="5" applyNumberFormat="1" applyFont="1" applyFill="1" applyBorder="1" applyAlignment="1">
      <alignment vertical="top"/>
    </xf>
    <xf numFmtId="2" fontId="9" fillId="0" borderId="13" xfId="6" applyNumberFormat="1" applyFont="1" applyFill="1" applyBorder="1" applyAlignment="1">
      <alignment horizontal="left" vertical="top" wrapText="1"/>
    </xf>
    <xf numFmtId="1" fontId="14" fillId="18" borderId="13" xfId="5" applyNumberFormat="1" applyFont="1" applyFill="1" applyBorder="1" applyAlignment="1">
      <alignment horizontal="center" vertical="top"/>
    </xf>
    <xf numFmtId="0" fontId="22" fillId="0" borderId="13" xfId="0" applyFont="1" applyBorder="1" applyAlignment="1">
      <alignment horizontal="center"/>
    </xf>
    <xf numFmtId="0" fontId="23" fillId="0" borderId="46" xfId="0" applyFont="1" applyBorder="1"/>
    <xf numFmtId="2" fontId="14" fillId="16" borderId="0" xfId="5" applyNumberFormat="1" applyFont="1" applyFill="1" applyBorder="1" applyAlignment="1">
      <alignment vertical="top"/>
    </xf>
    <xf numFmtId="2" fontId="14" fillId="16" borderId="33" xfId="5" applyNumberFormat="1" applyFont="1" applyFill="1" applyBorder="1" applyAlignment="1">
      <alignment vertical="top"/>
    </xf>
    <xf numFmtId="2" fontId="14" fillId="16" borderId="0" xfId="5" applyNumberFormat="1" applyFont="1" applyFill="1" applyBorder="1" applyAlignment="1">
      <alignment horizontal="left" vertical="top" wrapText="1"/>
    </xf>
    <xf numFmtId="4" fontId="14" fillId="16" borderId="0" xfId="5" applyNumberFormat="1" applyFont="1" applyFill="1" applyBorder="1" applyAlignment="1">
      <alignment vertical="top"/>
    </xf>
    <xf numFmtId="2" fontId="14" fillId="16" borderId="41" xfId="5" applyNumberFormat="1" applyFont="1" applyFill="1" applyBorder="1" applyAlignment="1">
      <alignment vertical="top"/>
    </xf>
    <xf numFmtId="4" fontId="19" fillId="18" borderId="13" xfId="5" applyNumberFormat="1" applyFont="1" applyFill="1" applyBorder="1" applyAlignment="1">
      <alignment vertical="top"/>
    </xf>
    <xf numFmtId="2" fontId="12" fillId="18" borderId="13" xfId="5" applyNumberFormat="1" applyFont="1" applyFill="1" applyBorder="1" applyAlignment="1">
      <alignment vertical="top"/>
    </xf>
    <xf numFmtId="4" fontId="12" fillId="18" borderId="13" xfId="5" applyNumberFormat="1" applyFont="1" applyFill="1" applyBorder="1" applyAlignment="1">
      <alignment vertical="top"/>
    </xf>
    <xf numFmtId="2" fontId="14" fillId="19" borderId="24" xfId="5" applyNumberFormat="1" applyFont="1" applyFill="1" applyBorder="1" applyAlignment="1">
      <alignment vertical="top"/>
    </xf>
    <xf numFmtId="2" fontId="12" fillId="19" borderId="0" xfId="0" applyNumberFormat="1" applyFont="1" applyFill="1" applyAlignment="1">
      <alignment vertical="top"/>
    </xf>
    <xf numFmtId="4" fontId="14" fillId="19" borderId="21" xfId="5" applyNumberFormat="1" applyFont="1" applyFill="1" applyBorder="1" applyAlignment="1">
      <alignment vertical="top"/>
    </xf>
    <xf numFmtId="2" fontId="14" fillId="19" borderId="37" xfId="5" applyNumberFormat="1" applyFont="1" applyFill="1" applyBorder="1" applyAlignment="1">
      <alignment vertical="top"/>
    </xf>
    <xf numFmtId="2" fontId="14" fillId="19" borderId="38" xfId="5" applyNumberFormat="1" applyFont="1" applyFill="1" applyBorder="1" applyAlignment="1">
      <alignment vertical="top"/>
    </xf>
    <xf numFmtId="2" fontId="12" fillId="0" borderId="47" xfId="6" applyNumberFormat="1" applyFont="1" applyFill="1" applyBorder="1" applyAlignment="1">
      <alignment vertical="top"/>
    </xf>
    <xf numFmtId="2" fontId="12" fillId="0" borderId="48" xfId="6" applyNumberFormat="1" applyFont="1" applyFill="1" applyBorder="1" applyAlignment="1">
      <alignment vertical="top"/>
    </xf>
    <xf numFmtId="2" fontId="12" fillId="0" borderId="17" xfId="6" applyNumberFormat="1" applyFont="1" applyFill="1" applyBorder="1" applyAlignment="1">
      <alignment horizontal="center" vertical="top"/>
    </xf>
    <xf numFmtId="4" fontId="14" fillId="15" borderId="21" xfId="5" applyNumberFormat="1" applyFont="1" applyFill="1" applyBorder="1" applyAlignment="1">
      <alignment vertical="top"/>
    </xf>
    <xf numFmtId="2" fontId="14" fillId="14" borderId="10" xfId="5" applyNumberFormat="1" applyFont="1" applyFill="1" applyBorder="1" applyAlignment="1">
      <alignment horizontal="left" vertical="top" wrapText="1"/>
    </xf>
    <xf numFmtId="4" fontId="14" fillId="14" borderId="29" xfId="5" applyNumberFormat="1" applyFont="1" applyFill="1" applyBorder="1" applyAlignment="1">
      <alignment vertical="top"/>
    </xf>
    <xf numFmtId="4" fontId="12" fillId="0" borderId="32" xfId="6" applyNumberFormat="1" applyFont="1" applyBorder="1" applyAlignment="1">
      <alignment vertical="top"/>
    </xf>
    <xf numFmtId="4" fontId="9" fillId="18" borderId="34" xfId="6" applyNumberFormat="1" applyFont="1" applyFill="1" applyBorder="1" applyAlignment="1">
      <alignment vertical="top"/>
    </xf>
    <xf numFmtId="0" fontId="12" fillId="0" borderId="40" xfId="0" applyFont="1" applyBorder="1" applyAlignment="1">
      <alignment horizontal="center"/>
    </xf>
    <xf numFmtId="4" fontId="12" fillId="0" borderId="20" xfId="6" applyNumberFormat="1" applyFont="1" applyBorder="1" applyAlignment="1">
      <alignment vertical="top"/>
    </xf>
    <xf numFmtId="2" fontId="12" fillId="0" borderId="20" xfId="6" applyNumberFormat="1" applyFont="1" applyFill="1" applyBorder="1" applyAlignment="1">
      <alignment vertical="top"/>
    </xf>
    <xf numFmtId="49" fontId="12" fillId="0" borderId="20" xfId="6" applyNumberFormat="1" applyFont="1" applyBorder="1" applyAlignment="1">
      <alignment vertical="top" wrapText="1"/>
    </xf>
    <xf numFmtId="49" fontId="12" fillId="0" borderId="20" xfId="6" applyNumberFormat="1" applyFont="1" applyBorder="1" applyAlignment="1">
      <alignment vertical="top"/>
    </xf>
    <xf numFmtId="2" fontId="12" fillId="0" borderId="20" xfId="0" applyNumberFormat="1" applyFont="1" applyBorder="1" applyAlignment="1">
      <alignment vertical="top"/>
    </xf>
    <xf numFmtId="2" fontId="12" fillId="0" borderId="49" xfId="0" applyNumberFormat="1" applyFont="1" applyBorder="1" applyAlignment="1">
      <alignment vertical="top"/>
    </xf>
    <xf numFmtId="2" fontId="12" fillId="0" borderId="23" xfId="0" applyNumberFormat="1" applyFont="1" applyFill="1" applyBorder="1" applyAlignment="1">
      <alignment horizontal="center" vertical="top"/>
    </xf>
    <xf numFmtId="4" fontId="9" fillId="18" borderId="23" xfId="6" applyNumberFormat="1" applyFont="1" applyFill="1" applyBorder="1" applyAlignment="1">
      <alignment vertical="top"/>
    </xf>
    <xf numFmtId="49" fontId="12" fillId="0" borderId="23" xfId="6" applyNumberFormat="1" applyFont="1" applyBorder="1" applyAlignment="1">
      <alignment vertical="top" wrapText="1"/>
    </xf>
    <xf numFmtId="2" fontId="14" fillId="18" borderId="17" xfId="5" applyNumberFormat="1" applyFont="1" applyFill="1" applyBorder="1" applyAlignment="1">
      <alignment vertical="top"/>
    </xf>
    <xf numFmtId="2" fontId="14" fillId="18" borderId="17" xfId="5" applyNumberFormat="1" applyFont="1" applyFill="1" applyBorder="1" applyAlignment="1">
      <alignment horizontal="left" vertical="top" wrapText="1"/>
    </xf>
    <xf numFmtId="2" fontId="12" fillId="0" borderId="12" xfId="6" applyNumberFormat="1" applyFont="1" applyFill="1" applyBorder="1" applyAlignment="1">
      <alignment horizontal="left" vertical="top" wrapText="1"/>
    </xf>
    <xf numFmtId="2" fontId="14" fillId="12" borderId="9" xfId="5" applyNumberFormat="1" applyFont="1" applyFill="1" applyBorder="1" applyAlignment="1">
      <alignment vertical="top"/>
    </xf>
    <xf numFmtId="2" fontId="14" fillId="12" borderId="29" xfId="5" applyNumberFormat="1" applyFont="1" applyFill="1" applyBorder="1" applyAlignment="1">
      <alignment horizontal="left" vertical="top" wrapText="1"/>
    </xf>
    <xf numFmtId="2" fontId="14" fillId="18" borderId="17" xfId="5" applyNumberFormat="1" applyFont="1" applyFill="1" applyBorder="1" applyAlignment="1">
      <alignment horizontal="center" vertical="top"/>
    </xf>
    <xf numFmtId="2" fontId="14" fillId="12" borderId="10" xfId="5" applyNumberFormat="1" applyFont="1" applyFill="1" applyBorder="1" applyAlignment="1">
      <alignment vertical="top"/>
    </xf>
    <xf numFmtId="4" fontId="14" fillId="12" borderId="10" xfId="5" applyNumberFormat="1" applyFont="1" applyFill="1" applyBorder="1" applyAlignment="1">
      <alignment vertical="top"/>
    </xf>
    <xf numFmtId="2" fontId="14" fillId="12" borderId="29" xfId="5" applyNumberFormat="1" applyFont="1" applyFill="1" applyBorder="1" applyAlignment="1">
      <alignment vertical="top"/>
    </xf>
    <xf numFmtId="2" fontId="12" fillId="0" borderId="0" xfId="0" applyNumberFormat="1" applyFont="1" applyBorder="1" applyAlignment="1">
      <alignment horizontal="center" vertical="top"/>
    </xf>
    <xf numFmtId="2" fontId="21" fillId="0" borderId="0" xfId="6" applyNumberFormat="1" applyFont="1" applyAlignment="1">
      <alignment horizontal="center" vertical="top" wrapText="1"/>
    </xf>
    <xf numFmtId="2" fontId="9" fillId="0" borderId="0" xfId="6" applyNumberFormat="1" applyFont="1" applyFill="1" applyAlignment="1">
      <alignment horizontal="center" vertical="top"/>
    </xf>
    <xf numFmtId="1" fontId="14" fillId="17" borderId="9" xfId="6" applyNumberFormat="1" applyFont="1" applyFill="1" applyBorder="1" applyAlignment="1">
      <alignment horizontal="left" vertical="center" wrapText="1"/>
    </xf>
    <xf numFmtId="1" fontId="9" fillId="17" borderId="10" xfId="6" applyNumberFormat="1" applyFont="1" applyFill="1" applyBorder="1" applyAlignment="1">
      <alignment horizontal="left" vertical="center" wrapText="1"/>
    </xf>
    <xf numFmtId="1" fontId="14" fillId="17" borderId="24" xfId="6" applyNumberFormat="1" applyFont="1" applyFill="1" applyBorder="1" applyAlignment="1">
      <alignment horizontal="left" vertical="center" wrapText="1"/>
    </xf>
    <xf numFmtId="1" fontId="14" fillId="17" borderId="21" xfId="6" applyNumberFormat="1" applyFont="1" applyFill="1" applyBorder="1" applyAlignment="1">
      <alignment horizontal="left" vertical="center" wrapText="1"/>
    </xf>
    <xf numFmtId="2" fontId="9" fillId="0" borderId="0" xfId="6" applyNumberFormat="1" applyFont="1" applyFill="1" applyAlignment="1">
      <alignment horizontal="center" vertical="center" wrapText="1"/>
    </xf>
    <xf numFmtId="2" fontId="12" fillId="0" borderId="43" xfId="6" applyNumberFormat="1" applyFont="1" applyFill="1" applyBorder="1" applyAlignment="1">
      <alignment horizontal="center" vertical="top"/>
    </xf>
    <xf numFmtId="2" fontId="12" fillId="0" borderId="44" xfId="6" applyNumberFormat="1" applyFont="1" applyFill="1" applyBorder="1" applyAlignment="1">
      <alignment horizontal="center" vertical="top"/>
    </xf>
    <xf numFmtId="2" fontId="12" fillId="0" borderId="45" xfId="6" applyNumberFormat="1" applyFont="1" applyFill="1" applyBorder="1" applyAlignment="1">
      <alignment horizontal="center" vertical="top"/>
    </xf>
  </cellXfs>
  <cellStyles count="9">
    <cellStyle name="Bun" xfId="1"/>
    <cellStyle name="Calcul" xfId="2"/>
    <cellStyle name="Celulă legată" xfId="3"/>
    <cellStyle name="Ieșire" xfId="4"/>
    <cellStyle name="Neutral" xfId="5" builtinId="28"/>
    <cellStyle name="Normal" xfId="0" builtinId="0"/>
    <cellStyle name="Normal 2" xfId="6"/>
    <cellStyle name="Notă" xfId="7"/>
    <cellStyle name="Text avertismen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0"/>
  <sheetViews>
    <sheetView tabSelected="1" zoomScaleNormal="100" workbookViewId="0">
      <pane ySplit="9" topLeftCell="A10" activePane="bottomLeft" state="frozen"/>
      <selection pane="bottomLeft" activeCell="B5" sqref="B5"/>
    </sheetView>
  </sheetViews>
  <sheetFormatPr defaultRowHeight="15"/>
  <cols>
    <col min="1" max="1" width="6.42578125" style="95" customWidth="1"/>
    <col min="2" max="2" width="31.85546875" style="94" customWidth="1"/>
    <col min="3" max="3" width="10.5703125" style="25" customWidth="1"/>
    <col min="4" max="4" width="11.42578125" style="75" customWidth="1"/>
    <col min="5" max="5" width="11.7109375" style="75" bestFit="1" customWidth="1"/>
    <col min="6" max="6" width="13" style="25" customWidth="1"/>
    <col min="7" max="8" width="13.5703125" style="25" customWidth="1"/>
    <col min="9" max="9" width="13.7109375" style="25" customWidth="1"/>
    <col min="10" max="10" width="10.5703125" style="25" customWidth="1"/>
    <col min="11" max="11" width="21.140625" style="25" customWidth="1"/>
    <col min="12" max="16384" width="9.140625" style="25"/>
  </cols>
  <sheetData>
    <row r="1" spans="1:11">
      <c r="A1" s="72" t="s">
        <v>47</v>
      </c>
      <c r="B1" s="73"/>
      <c r="C1" s="74"/>
      <c r="E1" s="76"/>
      <c r="F1" s="77"/>
      <c r="G1" s="77"/>
      <c r="H1" s="77"/>
      <c r="I1" s="77"/>
      <c r="J1" s="74"/>
      <c r="K1" s="74"/>
    </row>
    <row r="2" spans="1:11">
      <c r="A2" s="72" t="s">
        <v>90</v>
      </c>
      <c r="B2" s="73"/>
      <c r="C2" s="74"/>
      <c r="E2" s="76"/>
      <c r="F2" s="77"/>
      <c r="G2" s="77"/>
      <c r="H2" s="77"/>
      <c r="I2" s="77"/>
      <c r="J2" s="74"/>
      <c r="K2" s="74"/>
    </row>
    <row r="3" spans="1:11">
      <c r="A3" s="78"/>
      <c r="C3" s="74"/>
      <c r="E3" s="80"/>
      <c r="G3" s="81"/>
      <c r="H3" s="81"/>
      <c r="I3" s="218" t="s">
        <v>48</v>
      </c>
      <c r="J3" s="218"/>
      <c r="K3" s="81"/>
    </row>
    <row r="4" spans="1:11">
      <c r="A4" s="78"/>
      <c r="B4" s="79"/>
      <c r="C4" s="74"/>
      <c r="E4" s="80"/>
      <c r="F4" s="81"/>
      <c r="G4" s="81"/>
      <c r="H4" s="81"/>
      <c r="I4" s="218" t="s">
        <v>49</v>
      </c>
      <c r="J4" s="218"/>
      <c r="K4" s="81"/>
    </row>
    <row r="5" spans="1:11">
      <c r="A5" s="78"/>
      <c r="B5" s="79"/>
      <c r="C5" s="74"/>
      <c r="E5" s="80"/>
      <c r="F5" s="81"/>
      <c r="G5" s="81"/>
      <c r="H5" s="81"/>
      <c r="I5" s="218" t="s">
        <v>50</v>
      </c>
      <c r="J5" s="218"/>
      <c r="K5" s="81"/>
    </row>
    <row r="6" spans="1:11">
      <c r="A6" s="78"/>
      <c r="B6" s="79"/>
      <c r="C6" s="74"/>
      <c r="E6" s="76"/>
      <c r="F6" s="77"/>
      <c r="G6" s="77"/>
      <c r="H6" s="77"/>
      <c r="I6" s="218"/>
      <c r="J6" s="218"/>
      <c r="K6" s="77"/>
    </row>
    <row r="7" spans="1:11">
      <c r="A7" s="78"/>
      <c r="B7" s="79"/>
      <c r="C7" s="74"/>
      <c r="E7" s="76"/>
      <c r="F7" s="223" t="s">
        <v>68</v>
      </c>
      <c r="G7" s="223"/>
      <c r="H7" s="77"/>
      <c r="I7" s="120"/>
      <c r="J7" s="120"/>
      <c r="K7" s="77"/>
    </row>
    <row r="8" spans="1:11">
      <c r="A8" s="218" t="s">
        <v>87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15.75" thickBot="1">
      <c r="A9" s="78"/>
      <c r="B9" s="82"/>
      <c r="C9" s="74"/>
      <c r="D9" s="83"/>
      <c r="E9" s="83"/>
      <c r="F9" s="74"/>
      <c r="G9" s="74"/>
      <c r="H9" s="74"/>
      <c r="I9" s="74"/>
      <c r="J9" s="74"/>
      <c r="K9" s="74"/>
    </row>
    <row r="10" spans="1:11" ht="135.75" thickBot="1">
      <c r="A10" s="1" t="s">
        <v>12</v>
      </c>
      <c r="B10" s="1" t="s">
        <v>45</v>
      </c>
      <c r="C10" s="1" t="s">
        <v>8</v>
      </c>
      <c r="D10" s="2" t="s">
        <v>3</v>
      </c>
      <c r="E10" s="2" t="s">
        <v>4</v>
      </c>
      <c r="F10" s="3" t="s">
        <v>0</v>
      </c>
      <c r="G10" s="3" t="s">
        <v>1</v>
      </c>
      <c r="H10" s="3" t="s">
        <v>2</v>
      </c>
      <c r="I10" s="3" t="s">
        <v>5</v>
      </c>
      <c r="J10" s="4" t="s">
        <v>36</v>
      </c>
      <c r="K10" s="4" t="s">
        <v>6</v>
      </c>
    </row>
    <row r="11" spans="1:11" ht="15.75" thickBot="1">
      <c r="A11" s="5" t="s">
        <v>37</v>
      </c>
      <c r="B11" s="6"/>
      <c r="C11" s="7"/>
      <c r="D11" s="8"/>
      <c r="E11" s="8"/>
      <c r="F11" s="7"/>
      <c r="G11" s="7"/>
      <c r="H11" s="7"/>
      <c r="I11" s="7"/>
      <c r="J11" s="115"/>
      <c r="K11" s="115"/>
    </row>
    <row r="12" spans="1:11" ht="12.75" customHeight="1">
      <c r="A12" s="16">
        <v>1</v>
      </c>
      <c r="B12" s="19" t="s">
        <v>84</v>
      </c>
      <c r="C12" s="20" t="s">
        <v>62</v>
      </c>
      <c r="D12" s="10">
        <f t="shared" ref="D12:D13" si="0">E12/1.19</f>
        <v>7142.8571428571431</v>
      </c>
      <c r="E12" s="11">
        <v>8500</v>
      </c>
      <c r="F12" s="12" t="s">
        <v>35</v>
      </c>
      <c r="G12" s="13" t="s">
        <v>34</v>
      </c>
      <c r="H12" s="14" t="s">
        <v>88</v>
      </c>
      <c r="I12" s="14" t="s">
        <v>89</v>
      </c>
      <c r="J12" s="15" t="s">
        <v>7</v>
      </c>
      <c r="K12" s="126" t="s">
        <v>67</v>
      </c>
    </row>
    <row r="13" spans="1:11" ht="12.75" customHeight="1">
      <c r="A13" s="9">
        <v>2</v>
      </c>
      <c r="B13" s="17" t="s">
        <v>11</v>
      </c>
      <c r="C13" s="18" t="s">
        <v>15</v>
      </c>
      <c r="D13" s="10">
        <f t="shared" si="0"/>
        <v>5462.1848739495799</v>
      </c>
      <c r="E13" s="11">
        <v>6500</v>
      </c>
      <c r="F13" s="12" t="s">
        <v>35</v>
      </c>
      <c r="G13" s="13" t="s">
        <v>34</v>
      </c>
      <c r="H13" s="14" t="s">
        <v>88</v>
      </c>
      <c r="I13" s="14" t="s">
        <v>89</v>
      </c>
      <c r="J13" s="15" t="s">
        <v>7</v>
      </c>
      <c r="K13" s="126" t="s">
        <v>67</v>
      </c>
    </row>
    <row r="14" spans="1:11" ht="12.75" customHeight="1">
      <c r="A14" s="16">
        <v>3</v>
      </c>
      <c r="B14" s="17" t="s">
        <v>26</v>
      </c>
      <c r="C14" s="18" t="s">
        <v>27</v>
      </c>
      <c r="D14" s="10">
        <v>2614.96</v>
      </c>
      <c r="E14" s="21">
        <v>1000</v>
      </c>
      <c r="F14" s="22" t="s">
        <v>35</v>
      </c>
      <c r="G14" s="13" t="s">
        <v>34</v>
      </c>
      <c r="H14" s="14" t="s">
        <v>88</v>
      </c>
      <c r="I14" s="14" t="s">
        <v>89</v>
      </c>
      <c r="J14" s="15" t="s">
        <v>7</v>
      </c>
      <c r="K14" s="126" t="s">
        <v>67</v>
      </c>
    </row>
    <row r="15" spans="1:11" ht="12.75" customHeight="1" thickBot="1">
      <c r="A15" s="15"/>
      <c r="B15" s="145" t="s">
        <v>14</v>
      </c>
      <c r="C15" s="15"/>
      <c r="D15" s="140">
        <f>SUM(D12:D14)</f>
        <v>15220.002016806724</v>
      </c>
      <c r="E15" s="147">
        <f>SUM(E12:E14)</f>
        <v>16000</v>
      </c>
      <c r="F15" s="22"/>
      <c r="G15" s="23"/>
      <c r="H15" s="24"/>
      <c r="I15" s="24"/>
      <c r="J15" s="15"/>
      <c r="K15" s="15"/>
    </row>
    <row r="16" spans="1:11">
      <c r="A16" s="167" t="s">
        <v>38</v>
      </c>
      <c r="B16" s="168"/>
      <c r="C16" s="169"/>
      <c r="D16" s="170"/>
      <c r="E16" s="170"/>
      <c r="F16" s="169"/>
      <c r="G16" s="169"/>
      <c r="H16" s="169"/>
      <c r="I16" s="169"/>
      <c r="J16" s="169"/>
      <c r="K16" s="171"/>
    </row>
    <row r="17" spans="1:11" ht="15" customHeight="1">
      <c r="A17" s="173">
        <v>1</v>
      </c>
      <c r="B17" s="17" t="s">
        <v>73</v>
      </c>
      <c r="C17" s="18" t="s">
        <v>74</v>
      </c>
      <c r="D17" s="10">
        <f t="shared" ref="D17:D21" si="1">E17/1.19</f>
        <v>67.226890756302524</v>
      </c>
      <c r="E17" s="158">
        <v>80</v>
      </c>
      <c r="F17" s="22" t="s">
        <v>35</v>
      </c>
      <c r="G17" s="23" t="s">
        <v>34</v>
      </c>
      <c r="H17" s="24" t="s">
        <v>88</v>
      </c>
      <c r="I17" s="24" t="s">
        <v>89</v>
      </c>
      <c r="J17" s="15" t="s">
        <v>7</v>
      </c>
      <c r="K17" s="15" t="s">
        <v>67</v>
      </c>
    </row>
    <row r="18" spans="1:11" ht="12.75" customHeight="1">
      <c r="A18" s="173">
        <v>2</v>
      </c>
      <c r="B18" s="17" t="s">
        <v>75</v>
      </c>
      <c r="C18" s="18" t="s">
        <v>76</v>
      </c>
      <c r="D18" s="10">
        <f t="shared" si="1"/>
        <v>67.226890756302524</v>
      </c>
      <c r="E18" s="147">
        <v>80</v>
      </c>
      <c r="F18" s="22" t="s">
        <v>35</v>
      </c>
      <c r="G18" s="23" t="s">
        <v>34</v>
      </c>
      <c r="H18" s="24" t="s">
        <v>88</v>
      </c>
      <c r="I18" s="24" t="s">
        <v>89</v>
      </c>
      <c r="J18" s="15" t="s">
        <v>7</v>
      </c>
      <c r="K18" s="15" t="s">
        <v>67</v>
      </c>
    </row>
    <row r="19" spans="1:11" ht="12.75" customHeight="1">
      <c r="A19" s="173">
        <v>3</v>
      </c>
      <c r="B19" s="17" t="s">
        <v>77</v>
      </c>
      <c r="C19" s="18" t="s">
        <v>78</v>
      </c>
      <c r="D19" s="10">
        <f t="shared" si="1"/>
        <v>42.016806722689076</v>
      </c>
      <c r="E19" s="147">
        <v>50</v>
      </c>
      <c r="F19" s="22" t="s">
        <v>35</v>
      </c>
      <c r="G19" s="23" t="s">
        <v>34</v>
      </c>
      <c r="H19" s="24" t="s">
        <v>88</v>
      </c>
      <c r="I19" s="24" t="s">
        <v>89</v>
      </c>
      <c r="J19" s="15" t="s">
        <v>7</v>
      </c>
      <c r="K19" s="15" t="s">
        <v>67</v>
      </c>
    </row>
    <row r="20" spans="1:11" ht="12.75" customHeight="1">
      <c r="A20" s="173">
        <v>4</v>
      </c>
      <c r="B20" s="17" t="s">
        <v>79</v>
      </c>
      <c r="C20" s="18" t="s">
        <v>80</v>
      </c>
      <c r="D20" s="10">
        <f t="shared" si="1"/>
        <v>621.84873949579833</v>
      </c>
      <c r="E20" s="147">
        <v>740</v>
      </c>
      <c r="F20" s="22" t="s">
        <v>35</v>
      </c>
      <c r="G20" s="23" t="s">
        <v>34</v>
      </c>
      <c r="H20" s="24" t="s">
        <v>88</v>
      </c>
      <c r="I20" s="24" t="s">
        <v>89</v>
      </c>
      <c r="J20" s="15" t="s">
        <v>7</v>
      </c>
      <c r="K20" s="15" t="s">
        <v>67</v>
      </c>
    </row>
    <row r="21" spans="1:11" ht="12.75" customHeight="1">
      <c r="A21" s="173">
        <v>5</v>
      </c>
      <c r="B21" s="17" t="s">
        <v>81</v>
      </c>
      <c r="C21" s="18" t="s">
        <v>82</v>
      </c>
      <c r="D21" s="10">
        <f t="shared" si="1"/>
        <v>42.016806722689076</v>
      </c>
      <c r="E21" s="147">
        <v>50</v>
      </c>
      <c r="F21" s="22" t="s">
        <v>35</v>
      </c>
      <c r="G21" s="23" t="s">
        <v>34</v>
      </c>
      <c r="H21" s="24" t="s">
        <v>88</v>
      </c>
      <c r="I21" s="24" t="s">
        <v>89</v>
      </c>
      <c r="J21" s="15" t="s">
        <v>7</v>
      </c>
      <c r="K21" s="15" t="s">
        <v>67</v>
      </c>
    </row>
    <row r="22" spans="1:11" ht="12.75" customHeight="1">
      <c r="A22" s="144"/>
      <c r="B22" s="172" t="s">
        <v>14</v>
      </c>
      <c r="C22" s="18"/>
      <c r="D22" s="147">
        <f>SUM(D17:D21)</f>
        <v>840.3361344537816</v>
      </c>
      <c r="E22" s="147">
        <f>SUM(E17:E21)</f>
        <v>1000</v>
      </c>
      <c r="F22" s="224"/>
      <c r="G22" s="225"/>
      <c r="H22" s="225"/>
      <c r="I22" s="225"/>
      <c r="J22" s="225"/>
      <c r="K22" s="226"/>
    </row>
    <row r="23" spans="1:11" ht="12.75" customHeight="1" thickBot="1">
      <c r="A23" s="184" t="s">
        <v>39</v>
      </c>
      <c r="B23" s="185"/>
      <c r="C23" s="185"/>
      <c r="D23" s="186"/>
      <c r="E23" s="186"/>
      <c r="F23" s="187"/>
      <c r="G23" s="187"/>
      <c r="H23" s="187"/>
      <c r="I23" s="187"/>
      <c r="J23" s="187"/>
      <c r="K23" s="188"/>
    </row>
    <row r="24" spans="1:11" ht="12.75" customHeight="1">
      <c r="A24" s="9">
        <v>1</v>
      </c>
      <c r="B24" s="26" t="s">
        <v>22</v>
      </c>
      <c r="C24" s="175" t="s">
        <v>83</v>
      </c>
      <c r="D24" s="10">
        <f>E24/1.19</f>
        <v>12815.126050420169</v>
      </c>
      <c r="E24" s="10">
        <v>15250</v>
      </c>
      <c r="F24" s="12" t="s">
        <v>35</v>
      </c>
      <c r="G24" s="13" t="s">
        <v>34</v>
      </c>
      <c r="H24" s="14" t="s">
        <v>88</v>
      </c>
      <c r="I24" s="14" t="s">
        <v>89</v>
      </c>
      <c r="J24" s="97" t="s">
        <v>7</v>
      </c>
      <c r="K24" s="126" t="s">
        <v>67</v>
      </c>
    </row>
    <row r="25" spans="1:11" ht="12.75" customHeight="1">
      <c r="A25" s="9">
        <v>2</v>
      </c>
      <c r="B25" s="26" t="s">
        <v>23</v>
      </c>
      <c r="C25" s="175" t="s">
        <v>83</v>
      </c>
      <c r="D25" s="10">
        <f>E25/1.19</f>
        <v>43907.563025210089</v>
      </c>
      <c r="E25" s="10">
        <v>52250</v>
      </c>
      <c r="F25" s="12" t="s">
        <v>35</v>
      </c>
      <c r="G25" s="13" t="s">
        <v>34</v>
      </c>
      <c r="H25" s="14" t="s">
        <v>88</v>
      </c>
      <c r="I25" s="14" t="s">
        <v>89</v>
      </c>
      <c r="J25" s="15" t="s">
        <v>7</v>
      </c>
      <c r="K25" s="126" t="s">
        <v>67</v>
      </c>
    </row>
    <row r="26" spans="1:11" ht="12.75" customHeight="1" thickBot="1">
      <c r="A26" s="16"/>
      <c r="B26" s="127" t="s">
        <v>14</v>
      </c>
      <c r="C26" s="27"/>
      <c r="D26" s="140">
        <f>D24+D25</f>
        <v>56722.68907563026</v>
      </c>
      <c r="E26" s="147">
        <f>E24+E25</f>
        <v>67500</v>
      </c>
      <c r="F26" s="22"/>
      <c r="G26" s="23"/>
      <c r="H26" s="24"/>
      <c r="I26" s="24"/>
      <c r="J26" s="100"/>
      <c r="K26" s="128"/>
    </row>
    <row r="27" spans="1:11" ht="12.75" customHeight="1" thickBot="1">
      <c r="A27" s="28" t="s">
        <v>40</v>
      </c>
      <c r="B27" s="29"/>
      <c r="C27" s="30"/>
      <c r="D27" s="31"/>
      <c r="E27" s="32"/>
      <c r="F27" s="30"/>
      <c r="G27" s="30"/>
      <c r="H27" s="30"/>
      <c r="I27" s="30"/>
      <c r="J27" s="116"/>
      <c r="K27" s="129"/>
    </row>
    <row r="28" spans="1:11" ht="12.75" customHeight="1">
      <c r="A28" s="9">
        <v>1</v>
      </c>
      <c r="B28" s="26" t="s">
        <v>24</v>
      </c>
      <c r="C28" s="27" t="s">
        <v>25</v>
      </c>
      <c r="D28" s="10">
        <f>E28/1.19</f>
        <v>2823.5294117647059</v>
      </c>
      <c r="E28" s="10">
        <v>3360</v>
      </c>
      <c r="F28" s="12" t="s">
        <v>35</v>
      </c>
      <c r="G28" s="13" t="s">
        <v>34</v>
      </c>
      <c r="H28" s="14" t="s">
        <v>88</v>
      </c>
      <c r="I28" s="14" t="s">
        <v>89</v>
      </c>
      <c r="J28" s="97" t="s">
        <v>7</v>
      </c>
      <c r="K28" s="126" t="s">
        <v>67</v>
      </c>
    </row>
    <row r="29" spans="1:11" ht="12.75" customHeight="1">
      <c r="A29" s="33">
        <v>2</v>
      </c>
      <c r="B29" s="26" t="s">
        <v>52</v>
      </c>
      <c r="C29" s="27" t="s">
        <v>51</v>
      </c>
      <c r="D29" s="10">
        <f>E29/1.19</f>
        <v>1966.3865546218487</v>
      </c>
      <c r="E29" s="10">
        <v>2340</v>
      </c>
      <c r="F29" s="12" t="s">
        <v>35</v>
      </c>
      <c r="G29" s="13" t="s">
        <v>34</v>
      </c>
      <c r="H29" s="14" t="s">
        <v>88</v>
      </c>
      <c r="I29" s="14" t="s">
        <v>89</v>
      </c>
      <c r="J29" s="97" t="s">
        <v>7</v>
      </c>
      <c r="K29" s="126" t="s">
        <v>67</v>
      </c>
    </row>
    <row r="30" spans="1:11" ht="12.75" customHeight="1" thickBot="1">
      <c r="A30" s="64"/>
      <c r="B30" s="127" t="s">
        <v>14</v>
      </c>
      <c r="C30" s="34"/>
      <c r="D30" s="141">
        <f>D28+D29</f>
        <v>4789.9159663865548</v>
      </c>
      <c r="E30" s="149">
        <f>SUM(E28:E29)</f>
        <v>5700</v>
      </c>
      <c r="F30" s="35"/>
      <c r="G30" s="36"/>
      <c r="H30" s="37"/>
      <c r="I30" s="37"/>
      <c r="J30" s="100"/>
      <c r="K30" s="128"/>
    </row>
    <row r="31" spans="1:11" ht="12.75" customHeight="1" thickBot="1">
      <c r="A31" s="38" t="s">
        <v>41</v>
      </c>
      <c r="B31" s="39"/>
      <c r="C31" s="40"/>
      <c r="D31" s="41"/>
      <c r="E31" s="41"/>
      <c r="F31" s="40"/>
      <c r="G31" s="40"/>
      <c r="H31" s="40"/>
      <c r="I31" s="40"/>
      <c r="J31" s="117"/>
      <c r="K31" s="130"/>
    </row>
    <row r="32" spans="1:11" ht="12.75" customHeight="1">
      <c r="A32" s="42">
        <v>1</v>
      </c>
      <c r="B32" s="43" t="s">
        <v>30</v>
      </c>
      <c r="C32" s="197" t="s">
        <v>29</v>
      </c>
      <c r="D32" s="198">
        <f>E32/1.19</f>
        <v>8403.361344537816</v>
      </c>
      <c r="E32" s="198">
        <v>10000</v>
      </c>
      <c r="F32" s="199" t="s">
        <v>35</v>
      </c>
      <c r="G32" s="200" t="s">
        <v>34</v>
      </c>
      <c r="H32" s="201" t="s">
        <v>88</v>
      </c>
      <c r="I32" s="201" t="s">
        <v>89</v>
      </c>
      <c r="J32" s="202" t="s">
        <v>7</v>
      </c>
      <c r="K32" s="203" t="s">
        <v>67</v>
      </c>
    </row>
    <row r="33" spans="1:11" ht="12.75" customHeight="1" thickBot="1">
      <c r="A33" s="64"/>
      <c r="B33" s="96" t="s">
        <v>14</v>
      </c>
      <c r="C33" s="204"/>
      <c r="D33" s="55">
        <f>D32</f>
        <v>8403.361344537816</v>
      </c>
      <c r="E33" s="205">
        <f>SUM(E32)</f>
        <v>10000</v>
      </c>
      <c r="F33" s="65"/>
      <c r="G33" s="206"/>
      <c r="H33" s="118"/>
      <c r="I33" s="118"/>
      <c r="J33" s="100"/>
      <c r="K33" s="128"/>
    </row>
    <row r="34" spans="1:11" ht="12.75" customHeight="1">
      <c r="A34" s="161" t="s">
        <v>42</v>
      </c>
      <c r="B34" s="160"/>
      <c r="C34" s="162"/>
      <c r="D34" s="163"/>
      <c r="E34" s="163"/>
      <c r="F34" s="162"/>
      <c r="G34" s="162"/>
      <c r="H34" s="162"/>
      <c r="I34" s="164"/>
      <c r="J34" s="164"/>
      <c r="K34" s="165"/>
    </row>
    <row r="35" spans="1:11" ht="12.75" customHeight="1">
      <c r="A35" s="166"/>
      <c r="B35" s="159"/>
      <c r="C35" s="174"/>
      <c r="D35" s="10">
        <f>E35/1.19</f>
        <v>0</v>
      </c>
      <c r="E35" s="158">
        <v>0</v>
      </c>
      <c r="F35" s="22"/>
      <c r="G35" s="23"/>
      <c r="H35" s="24"/>
      <c r="I35" s="24"/>
      <c r="J35" s="15"/>
      <c r="K35" s="15"/>
    </row>
    <row r="36" spans="1:11" ht="12.75" customHeight="1" thickBot="1">
      <c r="A36" s="207"/>
      <c r="B36" s="208"/>
      <c r="C36" s="212"/>
      <c r="D36" s="54">
        <f>SUM(D35:D35)</f>
        <v>0</v>
      </c>
      <c r="E36" s="148">
        <f>SUM(E35:E35)</f>
        <v>0</v>
      </c>
      <c r="F36" s="207"/>
      <c r="G36" s="207"/>
      <c r="H36" s="207"/>
      <c r="I36" s="207"/>
      <c r="J36" s="207"/>
      <c r="K36" s="207"/>
    </row>
    <row r="37" spans="1:11" ht="12.75" customHeight="1" thickBot="1">
      <c r="A37" s="210" t="s">
        <v>43</v>
      </c>
      <c r="B37" s="211"/>
      <c r="C37" s="213"/>
      <c r="D37" s="214"/>
      <c r="E37" s="214"/>
      <c r="F37" s="213"/>
      <c r="G37" s="213"/>
      <c r="H37" s="213"/>
      <c r="I37" s="213"/>
      <c r="J37" s="213"/>
      <c r="K37" s="215"/>
    </row>
    <row r="38" spans="1:11" ht="12.75" customHeight="1">
      <c r="A38" s="9">
        <v>1</v>
      </c>
      <c r="B38" s="209" t="s">
        <v>91</v>
      </c>
      <c r="C38" s="44" t="s">
        <v>13</v>
      </c>
      <c r="D38" s="11">
        <f>E38/1.19</f>
        <v>8823.5294117647063</v>
      </c>
      <c r="E38" s="11">
        <v>10500</v>
      </c>
      <c r="F38" s="12" t="s">
        <v>35</v>
      </c>
      <c r="G38" s="13" t="s">
        <v>34</v>
      </c>
      <c r="H38" s="14" t="s">
        <v>88</v>
      </c>
      <c r="I38" s="14" t="s">
        <v>89</v>
      </c>
      <c r="J38" s="97" t="s">
        <v>7</v>
      </c>
      <c r="K38" s="126" t="s">
        <v>67</v>
      </c>
    </row>
    <row r="39" spans="1:11" ht="12.75" customHeight="1">
      <c r="A39" s="9">
        <v>2</v>
      </c>
      <c r="B39" s="26" t="s">
        <v>64</v>
      </c>
      <c r="C39" s="45" t="s">
        <v>65</v>
      </c>
      <c r="D39" s="11">
        <f>E39/1.19</f>
        <v>11344.53781512605</v>
      </c>
      <c r="E39" s="11">
        <v>13500</v>
      </c>
      <c r="F39" s="12" t="s">
        <v>35</v>
      </c>
      <c r="G39" s="13" t="s">
        <v>34</v>
      </c>
      <c r="H39" s="14" t="s">
        <v>88</v>
      </c>
      <c r="I39" s="14" t="s">
        <v>89</v>
      </c>
      <c r="J39" s="15" t="s">
        <v>7</v>
      </c>
      <c r="K39" s="126" t="s">
        <v>67</v>
      </c>
    </row>
    <row r="40" spans="1:11" ht="12.75" customHeight="1" thickBot="1">
      <c r="A40" s="16"/>
      <c r="B40" s="127" t="s">
        <v>14</v>
      </c>
      <c r="C40" s="44"/>
      <c r="D40" s="140">
        <f>SUM(D38:D38)</f>
        <v>8823.5294117647063</v>
      </c>
      <c r="E40" s="147">
        <f>SUM(E38:E39)</f>
        <v>24000</v>
      </c>
      <c r="F40" s="22"/>
      <c r="G40" s="23"/>
      <c r="H40" s="24"/>
      <c r="I40" s="24"/>
      <c r="J40" s="100"/>
      <c r="K40" s="128"/>
    </row>
    <row r="41" spans="1:11" ht="12.75" customHeight="1" thickBot="1">
      <c r="A41" s="46" t="s">
        <v>44</v>
      </c>
      <c r="B41" s="47"/>
      <c r="C41" s="48"/>
      <c r="D41" s="49"/>
      <c r="E41" s="49"/>
      <c r="F41" s="48"/>
      <c r="G41" s="48"/>
      <c r="H41" s="48"/>
      <c r="I41" s="48"/>
      <c r="J41" s="66"/>
      <c r="K41" s="131"/>
    </row>
    <row r="42" spans="1:11" ht="12.75" customHeight="1">
      <c r="A42" s="9">
        <v>1</v>
      </c>
      <c r="B42" s="17" t="s">
        <v>10</v>
      </c>
      <c r="C42" s="27" t="s">
        <v>16</v>
      </c>
      <c r="D42" s="10">
        <f t="shared" ref="D42:D46" si="2">E42/1.19</f>
        <v>4067.2268907563025</v>
      </c>
      <c r="E42" s="10">
        <v>4840</v>
      </c>
      <c r="F42" s="22" t="s">
        <v>35</v>
      </c>
      <c r="G42" s="13" t="s">
        <v>34</v>
      </c>
      <c r="H42" s="24" t="s">
        <v>88</v>
      </c>
      <c r="I42" s="24" t="s">
        <v>89</v>
      </c>
      <c r="J42" s="15" t="s">
        <v>7</v>
      </c>
      <c r="K42" s="126" t="s">
        <v>67</v>
      </c>
    </row>
    <row r="43" spans="1:11" ht="12.75" customHeight="1">
      <c r="A43" s="9">
        <v>2</v>
      </c>
      <c r="B43" s="17" t="s">
        <v>31</v>
      </c>
      <c r="C43" s="27" t="s">
        <v>20</v>
      </c>
      <c r="D43" s="10">
        <f t="shared" si="2"/>
        <v>25469.747899159665</v>
      </c>
      <c r="E43" s="10">
        <v>30309</v>
      </c>
      <c r="F43" s="22" t="s">
        <v>35</v>
      </c>
      <c r="G43" s="13" t="s">
        <v>34</v>
      </c>
      <c r="H43" s="24" t="s">
        <v>88</v>
      </c>
      <c r="I43" s="24" t="s">
        <v>89</v>
      </c>
      <c r="J43" s="15" t="s">
        <v>7</v>
      </c>
      <c r="K43" s="126" t="s">
        <v>67</v>
      </c>
    </row>
    <row r="44" spans="1:11" ht="12.75" customHeight="1">
      <c r="A44" s="9">
        <v>3</v>
      </c>
      <c r="B44" s="151" t="s">
        <v>32</v>
      </c>
      <c r="C44" s="27" t="s">
        <v>63</v>
      </c>
      <c r="D44" s="10">
        <f t="shared" si="2"/>
        <v>4852.9411764705883</v>
      </c>
      <c r="E44" s="10">
        <v>5775</v>
      </c>
      <c r="F44" s="22" t="s">
        <v>35</v>
      </c>
      <c r="G44" s="13" t="s">
        <v>34</v>
      </c>
      <c r="H44" s="24" t="s">
        <v>88</v>
      </c>
      <c r="I44" s="24" t="s">
        <v>89</v>
      </c>
      <c r="J44" s="15" t="s">
        <v>7</v>
      </c>
      <c r="K44" s="126" t="s">
        <v>67</v>
      </c>
    </row>
    <row r="45" spans="1:11" ht="12.75" customHeight="1">
      <c r="A45" s="9">
        <v>4</v>
      </c>
      <c r="B45" s="26" t="s">
        <v>33</v>
      </c>
      <c r="C45" s="50" t="s">
        <v>19</v>
      </c>
      <c r="D45" s="10">
        <f t="shared" si="2"/>
        <v>16023.529411764706</v>
      </c>
      <c r="E45" s="10">
        <v>19068</v>
      </c>
      <c r="F45" s="22" t="s">
        <v>35</v>
      </c>
      <c r="G45" s="13" t="s">
        <v>34</v>
      </c>
      <c r="H45" s="24" t="s">
        <v>88</v>
      </c>
      <c r="I45" s="24" t="s">
        <v>89</v>
      </c>
      <c r="J45" s="15" t="s">
        <v>7</v>
      </c>
      <c r="K45" s="126" t="s">
        <v>67</v>
      </c>
    </row>
    <row r="46" spans="1:11" ht="12.75" customHeight="1">
      <c r="A46" s="9">
        <v>5</v>
      </c>
      <c r="B46" s="17" t="s">
        <v>9</v>
      </c>
      <c r="C46" s="51" t="s">
        <v>17</v>
      </c>
      <c r="D46" s="10">
        <f t="shared" si="2"/>
        <v>5546.2184873949582</v>
      </c>
      <c r="E46" s="10">
        <v>6600</v>
      </c>
      <c r="F46" s="22" t="s">
        <v>35</v>
      </c>
      <c r="G46" s="13" t="s">
        <v>34</v>
      </c>
      <c r="H46" s="24" t="s">
        <v>88</v>
      </c>
      <c r="I46" s="24" t="s">
        <v>89</v>
      </c>
      <c r="J46" s="15" t="s">
        <v>7</v>
      </c>
      <c r="K46" s="126" t="s">
        <v>67</v>
      </c>
    </row>
    <row r="47" spans="1:11" ht="12.75" customHeight="1">
      <c r="A47" s="9">
        <v>6</v>
      </c>
      <c r="B47" s="17" t="s">
        <v>58</v>
      </c>
      <c r="C47" s="27" t="s">
        <v>21</v>
      </c>
      <c r="D47" s="10">
        <f t="shared" ref="D47" si="3">E47/1.19</f>
        <v>2695.7983193277314</v>
      </c>
      <c r="E47" s="10">
        <v>3208</v>
      </c>
      <c r="F47" s="22" t="s">
        <v>35</v>
      </c>
      <c r="G47" s="13" t="s">
        <v>34</v>
      </c>
      <c r="H47" s="24" t="s">
        <v>88</v>
      </c>
      <c r="I47" s="24" t="s">
        <v>89</v>
      </c>
      <c r="J47" s="15" t="s">
        <v>7</v>
      </c>
      <c r="K47" s="126" t="s">
        <v>67</v>
      </c>
    </row>
    <row r="48" spans="1:11" ht="12.75" customHeight="1" thickBot="1">
      <c r="A48" s="52"/>
      <c r="B48" s="127" t="s">
        <v>14</v>
      </c>
      <c r="C48" s="191"/>
      <c r="D48" s="142">
        <f>SUM(D42:D47)</f>
        <v>58655.462184873955</v>
      </c>
      <c r="E48" s="148">
        <f>SUM(E42:E47)</f>
        <v>69800</v>
      </c>
      <c r="F48" s="22"/>
      <c r="G48" s="23"/>
      <c r="H48" s="118"/>
      <c r="I48" s="118"/>
      <c r="J48" s="100"/>
      <c r="K48" s="128"/>
    </row>
    <row r="49" spans="1:11" ht="12.75" customHeight="1" thickBot="1">
      <c r="A49" s="57" t="s">
        <v>72</v>
      </c>
      <c r="B49" s="193"/>
      <c r="C49" s="58"/>
      <c r="D49" s="59"/>
      <c r="E49" s="194"/>
      <c r="F49" s="58"/>
      <c r="G49" s="58"/>
      <c r="H49" s="58"/>
      <c r="I49" s="71"/>
      <c r="J49" s="71"/>
      <c r="K49" s="132"/>
    </row>
    <row r="50" spans="1:11" ht="12.75" customHeight="1">
      <c r="A50" s="16">
        <v>1</v>
      </c>
      <c r="B50" s="17"/>
      <c r="C50" s="150"/>
      <c r="D50" s="10">
        <f>E50/1.19</f>
        <v>0</v>
      </c>
      <c r="E50" s="195">
        <v>0</v>
      </c>
      <c r="F50" s="189"/>
      <c r="G50" s="13"/>
      <c r="H50" s="14"/>
      <c r="I50" s="24"/>
      <c r="J50" s="15"/>
      <c r="K50" s="126"/>
    </row>
    <row r="51" spans="1:11" ht="12.75" customHeight="1" thickBot="1">
      <c r="A51" s="64"/>
      <c r="B51" s="114" t="s">
        <v>14</v>
      </c>
      <c r="C51" s="65"/>
      <c r="D51" s="153">
        <f>SUM(D50:D50)</f>
        <v>0</v>
      </c>
      <c r="E51" s="196">
        <f>SUM(E50:E50)</f>
        <v>0</v>
      </c>
      <c r="F51" s="190"/>
      <c r="G51" s="56"/>
      <c r="H51" s="56"/>
      <c r="I51" s="60"/>
      <c r="J51" s="100"/>
      <c r="K51" s="128"/>
    </row>
    <row r="52" spans="1:11" ht="12.75" customHeight="1" thickBot="1">
      <c r="A52" s="61" t="s">
        <v>53</v>
      </c>
      <c r="B52" s="62"/>
      <c r="C52" s="119"/>
      <c r="D52" s="192"/>
      <c r="E52" s="192"/>
      <c r="F52" s="63"/>
      <c r="G52" s="63"/>
      <c r="H52" s="63"/>
      <c r="I52" s="63"/>
      <c r="J52" s="119"/>
      <c r="K52" s="133"/>
    </row>
    <row r="53" spans="1:11" ht="12.75" customHeight="1">
      <c r="A53" s="177" t="s">
        <v>54</v>
      </c>
      <c r="B53" s="178"/>
      <c r="C53" s="176"/>
      <c r="D53" s="179"/>
      <c r="E53" s="179"/>
      <c r="F53" s="176"/>
      <c r="G53" s="176"/>
      <c r="H53" s="176"/>
      <c r="I53" s="176"/>
      <c r="J53" s="176"/>
      <c r="K53" s="180"/>
    </row>
    <row r="54" spans="1:11" ht="12.75" customHeight="1">
      <c r="A54" s="157">
        <v>1</v>
      </c>
      <c r="B54" s="159" t="s">
        <v>85</v>
      </c>
      <c r="C54" s="182" t="s">
        <v>86</v>
      </c>
      <c r="D54" s="183">
        <v>673.61</v>
      </c>
      <c r="E54" s="183">
        <v>6000</v>
      </c>
      <c r="F54" s="22" t="s">
        <v>35</v>
      </c>
      <c r="G54" s="13" t="s">
        <v>34</v>
      </c>
      <c r="H54" s="24" t="s">
        <v>88</v>
      </c>
      <c r="I54" s="24" t="s">
        <v>89</v>
      </c>
      <c r="J54" s="15" t="s">
        <v>7</v>
      </c>
      <c r="K54" s="126" t="s">
        <v>67</v>
      </c>
    </row>
    <row r="55" spans="1:11" ht="12.75" customHeight="1" thickBot="1">
      <c r="A55" s="121"/>
      <c r="B55" s="114" t="s">
        <v>14</v>
      </c>
      <c r="C55" s="12"/>
      <c r="D55" s="158">
        <v>673.61</v>
      </c>
      <c r="E55" s="181">
        <v>6000</v>
      </c>
      <c r="F55" s="122"/>
      <c r="G55" s="122"/>
      <c r="H55" s="122"/>
      <c r="I55" s="122"/>
      <c r="J55" s="123"/>
      <c r="K55" s="135"/>
    </row>
    <row r="56" spans="1:11" ht="12.75" customHeight="1" thickBot="1">
      <c r="A56" s="67" t="s">
        <v>55</v>
      </c>
      <c r="B56" s="68"/>
      <c r="C56" s="139"/>
      <c r="D56" s="70"/>
      <c r="E56" s="70"/>
      <c r="F56" s="69"/>
      <c r="G56" s="69"/>
      <c r="H56" s="69"/>
      <c r="I56" s="69"/>
      <c r="J56" s="69"/>
      <c r="K56" s="134"/>
    </row>
    <row r="57" spans="1:11" ht="12.75" customHeight="1" thickBot="1">
      <c r="A57" s="64"/>
      <c r="B57" s="114" t="s">
        <v>14</v>
      </c>
      <c r="C57" s="65"/>
      <c r="D57" s="55"/>
      <c r="E57" s="143"/>
      <c r="F57" s="65"/>
      <c r="G57" s="65"/>
      <c r="H57" s="65"/>
      <c r="I57" s="65"/>
      <c r="J57" s="100"/>
      <c r="K57" s="128"/>
    </row>
    <row r="58" spans="1:11" s="84" customFormat="1" ht="12.75" customHeight="1" thickBot="1">
      <c r="A58" s="111" t="s">
        <v>56</v>
      </c>
      <c r="B58" s="112"/>
      <c r="C58" s="71"/>
      <c r="D58" s="113"/>
      <c r="E58" s="113"/>
      <c r="F58" s="71"/>
      <c r="G58" s="71"/>
      <c r="H58" s="71"/>
      <c r="I58" s="71"/>
      <c r="J58" s="58"/>
      <c r="K58" s="136"/>
    </row>
    <row r="59" spans="1:11" ht="12.75" customHeight="1">
      <c r="A59" s="16">
        <v>1</v>
      </c>
      <c r="B59" s="17" t="s">
        <v>66</v>
      </c>
      <c r="C59" s="51" t="s">
        <v>18</v>
      </c>
      <c r="D59" s="11">
        <f>E59/1.19</f>
        <v>5042.0168067226896</v>
      </c>
      <c r="E59" s="11">
        <v>6000</v>
      </c>
      <c r="F59" s="12" t="s">
        <v>35</v>
      </c>
      <c r="G59" s="13" t="s">
        <v>34</v>
      </c>
      <c r="H59" s="14" t="s">
        <v>88</v>
      </c>
      <c r="I59" s="14" t="s">
        <v>89</v>
      </c>
      <c r="J59" s="15" t="s">
        <v>7</v>
      </c>
      <c r="K59" s="126" t="s">
        <v>67</v>
      </c>
    </row>
    <row r="60" spans="1:11" ht="12" customHeight="1">
      <c r="A60" s="52"/>
      <c r="B60" s="127" t="s">
        <v>14</v>
      </c>
      <c r="C60" s="53"/>
      <c r="D60" s="10">
        <f>SUM(D59:D59)</f>
        <v>5042.0168067226896</v>
      </c>
      <c r="E60" s="147">
        <f>SUM(E59:E59)</f>
        <v>6000</v>
      </c>
      <c r="F60" s="12"/>
      <c r="G60" s="13"/>
      <c r="H60" s="14"/>
      <c r="I60" s="14"/>
      <c r="J60" s="15"/>
      <c r="K60" s="126"/>
    </row>
    <row r="61" spans="1:11" s="85" customFormat="1" ht="12.75" customHeight="1" thickBot="1">
      <c r="A61" s="221" t="s">
        <v>69</v>
      </c>
      <c r="B61" s="222"/>
      <c r="C61" s="98"/>
      <c r="D61" s="99"/>
      <c r="E61" s="99"/>
      <c r="F61" s="98"/>
      <c r="G61" s="98"/>
      <c r="H61" s="98"/>
      <c r="I61" s="98"/>
      <c r="J61" s="98"/>
      <c r="K61" s="137"/>
    </row>
    <row r="62" spans="1:11" s="146" customFormat="1" ht="12.75" customHeight="1" thickBot="1">
      <c r="A62" s="64"/>
      <c r="B62" s="96" t="s">
        <v>14</v>
      </c>
      <c r="C62" s="152"/>
      <c r="D62" s="153"/>
      <c r="E62" s="147"/>
      <c r="F62" s="154"/>
      <c r="G62" s="155"/>
      <c r="H62" s="155"/>
      <c r="I62" s="155"/>
      <c r="J62" s="96"/>
      <c r="K62" s="156"/>
    </row>
    <row r="63" spans="1:11" ht="12.75" customHeight="1" thickBot="1">
      <c r="A63" s="219" t="s">
        <v>59</v>
      </c>
      <c r="B63" s="220"/>
      <c r="C63" s="101"/>
      <c r="D63" s="102"/>
      <c r="E63" s="102"/>
      <c r="F63" s="101"/>
      <c r="G63" s="101"/>
      <c r="H63" s="101"/>
      <c r="I63" s="101"/>
      <c r="J63" s="101"/>
      <c r="K63" s="138"/>
    </row>
    <row r="64" spans="1:11" ht="12.75" customHeight="1" thickBot="1">
      <c r="A64" s="219" t="s">
        <v>60</v>
      </c>
      <c r="B64" s="220"/>
      <c r="C64" s="101"/>
      <c r="D64" s="102"/>
      <c r="E64" s="102"/>
      <c r="F64" s="101"/>
      <c r="G64" s="101"/>
      <c r="H64" s="101"/>
      <c r="I64" s="101"/>
      <c r="J64" s="101"/>
      <c r="K64" s="138"/>
    </row>
    <row r="65" spans="1:11" s="86" customFormat="1" ht="21.75" customHeight="1" thickBot="1">
      <c r="A65" s="103"/>
      <c r="B65" s="104"/>
      <c r="C65" s="105"/>
      <c r="D65" s="106">
        <f>E65/119%</f>
        <v>173109.24369747899</v>
      </c>
      <c r="E65" s="106">
        <f>E15+E22+E26+E30++E33+E40++E48+E55+E60</f>
        <v>206000</v>
      </c>
      <c r="F65" s="107"/>
      <c r="G65" s="107"/>
      <c r="H65" s="108"/>
      <c r="I65" s="108"/>
      <c r="J65" s="109"/>
      <c r="K65" s="110"/>
    </row>
    <row r="66" spans="1:11" ht="12.75" customHeight="1">
      <c r="A66" s="78"/>
      <c r="C66" s="88"/>
      <c r="E66" s="90"/>
      <c r="F66" s="91"/>
      <c r="G66" s="88"/>
      <c r="H66" s="92"/>
      <c r="I66" s="78"/>
      <c r="J66" s="125"/>
      <c r="K66" s="93"/>
    </row>
    <row r="67" spans="1:11" ht="12.75" customHeight="1">
      <c r="A67" s="78"/>
      <c r="B67" s="124" t="s">
        <v>92</v>
      </c>
      <c r="C67" s="88"/>
      <c r="E67" s="90" t="s">
        <v>28</v>
      </c>
      <c r="F67" s="91"/>
      <c r="G67" s="91"/>
      <c r="H67" s="92"/>
      <c r="I67" s="78"/>
      <c r="J67" s="217" t="s">
        <v>61</v>
      </c>
      <c r="K67" s="217"/>
    </row>
    <row r="68" spans="1:11" ht="12.75" customHeight="1">
      <c r="A68" s="78"/>
      <c r="C68" s="88"/>
      <c r="D68" s="89"/>
      <c r="E68" s="90"/>
      <c r="F68" s="91"/>
      <c r="G68" s="88"/>
      <c r="H68" s="92"/>
      <c r="I68" s="78"/>
      <c r="J68" s="217" t="s">
        <v>70</v>
      </c>
      <c r="K68" s="217"/>
    </row>
    <row r="69" spans="1:11" ht="12.75" customHeight="1">
      <c r="B69" s="124" t="s">
        <v>46</v>
      </c>
      <c r="C69" s="88" t="s">
        <v>57</v>
      </c>
      <c r="D69" s="90"/>
      <c r="E69" s="90"/>
      <c r="F69" s="91"/>
      <c r="G69" s="88"/>
      <c r="H69" s="88"/>
      <c r="I69" s="78"/>
      <c r="J69" s="216" t="s">
        <v>71</v>
      </c>
      <c r="K69" s="216"/>
    </row>
    <row r="70" spans="1:11" ht="12.75" customHeight="1">
      <c r="C70" s="88"/>
      <c r="D70" s="90"/>
      <c r="E70" s="90"/>
      <c r="F70" s="88"/>
      <c r="G70" s="88"/>
      <c r="H70" s="88"/>
      <c r="I70" s="88"/>
      <c r="J70" s="88"/>
      <c r="K70" s="88"/>
    </row>
    <row r="71" spans="1:11" ht="12.75" customHeight="1">
      <c r="C71" s="88"/>
      <c r="D71" s="90"/>
      <c r="E71" s="90"/>
      <c r="F71" s="88"/>
      <c r="G71" s="88"/>
      <c r="H71" s="88"/>
      <c r="I71" s="88"/>
      <c r="J71" s="88"/>
      <c r="K71" s="88"/>
    </row>
    <row r="72" spans="1:11" ht="12.75" customHeight="1">
      <c r="C72" s="88"/>
      <c r="D72" s="90"/>
      <c r="E72" s="90"/>
      <c r="F72" s="88"/>
      <c r="G72" s="88"/>
      <c r="H72" s="88"/>
      <c r="I72" s="88"/>
      <c r="J72" s="88"/>
      <c r="K72" s="88"/>
    </row>
    <row r="73" spans="1:11" ht="12.75" customHeight="1">
      <c r="A73" s="78"/>
      <c r="B73" s="87"/>
      <c r="C73" s="88"/>
      <c r="D73" s="90"/>
      <c r="E73" s="90"/>
      <c r="F73" s="88"/>
      <c r="G73" s="88"/>
      <c r="H73" s="88"/>
      <c r="I73" s="88"/>
      <c r="J73" s="88"/>
      <c r="K73" s="88"/>
    </row>
    <row r="74" spans="1:11" ht="12.75" customHeight="1">
      <c r="A74" s="78"/>
      <c r="B74" s="87"/>
      <c r="C74" s="88"/>
      <c r="D74" s="90"/>
      <c r="E74" s="90"/>
      <c r="F74" s="88"/>
      <c r="G74" s="88"/>
      <c r="H74" s="88"/>
      <c r="I74" s="88"/>
      <c r="J74" s="88"/>
      <c r="K74" s="88"/>
    </row>
    <row r="75" spans="1:11" ht="12.75" customHeight="1">
      <c r="A75" s="78"/>
      <c r="B75" s="87"/>
      <c r="C75" s="88"/>
      <c r="D75" s="90"/>
      <c r="E75" s="90"/>
      <c r="F75" s="88"/>
      <c r="G75" s="88"/>
      <c r="H75" s="88"/>
      <c r="I75" s="88"/>
      <c r="J75" s="88"/>
      <c r="K75" s="88"/>
    </row>
    <row r="76" spans="1:11" ht="12.75" customHeight="1">
      <c r="A76" s="78"/>
      <c r="B76" s="87"/>
      <c r="C76" s="88"/>
      <c r="D76" s="90"/>
      <c r="E76" s="90"/>
      <c r="F76" s="88"/>
      <c r="G76" s="88"/>
      <c r="H76" s="88"/>
      <c r="I76" s="88"/>
      <c r="J76" s="88"/>
      <c r="K76" s="88"/>
    </row>
    <row r="77" spans="1:11" ht="12.75" customHeight="1">
      <c r="A77" s="78"/>
      <c r="B77" s="87"/>
      <c r="C77" s="88"/>
      <c r="D77" s="90"/>
      <c r="E77" s="90"/>
      <c r="F77" s="88"/>
      <c r="G77" s="88"/>
      <c r="H77" s="88"/>
      <c r="I77" s="88"/>
      <c r="J77" s="88"/>
      <c r="K77" s="88"/>
    </row>
    <row r="78" spans="1:11" ht="12.75" customHeight="1">
      <c r="A78" s="78"/>
      <c r="B78" s="87"/>
      <c r="C78" s="88"/>
      <c r="D78" s="90"/>
      <c r="E78" s="90"/>
      <c r="F78" s="88"/>
      <c r="G78" s="88"/>
      <c r="H78" s="88"/>
      <c r="I78" s="88"/>
      <c r="J78" s="88"/>
      <c r="K78" s="88"/>
    </row>
    <row r="79" spans="1:11" ht="12.75" customHeight="1"/>
    <row r="80" spans="1:1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</sheetData>
  <mergeCells count="13">
    <mergeCell ref="J69:K69"/>
    <mergeCell ref="J68:K68"/>
    <mergeCell ref="J67:K67"/>
    <mergeCell ref="I4:J4"/>
    <mergeCell ref="I3:J3"/>
    <mergeCell ref="A8:K8"/>
    <mergeCell ref="A64:B64"/>
    <mergeCell ref="A61:B61"/>
    <mergeCell ref="I6:J6"/>
    <mergeCell ref="I5:J5"/>
    <mergeCell ref="A63:B63"/>
    <mergeCell ref="F7:G7"/>
    <mergeCell ref="F22:K22"/>
  </mergeCells>
  <phoneticPr fontId="3" type="noConversion"/>
  <pageMargins left="0.82677165354330717" right="0.23622047244094491" top="0.74803149606299213" bottom="0.74803149606299213" header="0.51181102362204722" footer="0.51181102362204722"/>
  <pageSetup paperSize="9" scale="83" orientation="landscape" r:id="rId1"/>
  <headerFooter alignWithMargins="0">
    <oddFooter>Pagina &amp;P</oddFooter>
  </headerFooter>
  <colBreaks count="1" manualBreakCount="1">
    <brk id="11" max="1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2021</vt:lpstr>
      <vt:lpstr>'PROGRAM 2021'!Print_Area</vt:lpstr>
      <vt:lpstr>'PROGRAM 2021'!Print_Titles</vt:lpstr>
    </vt:vector>
  </TitlesOfParts>
  <Company>- ETH0 -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Mamata</dc:creator>
  <cp:lastModifiedBy>Vali Bosanceanu</cp:lastModifiedBy>
  <cp:lastPrinted>2026-06-11T08:45:36Z</cp:lastPrinted>
  <dcterms:created xsi:type="dcterms:W3CDTF">2008-11-20T19:57:43Z</dcterms:created>
  <dcterms:modified xsi:type="dcterms:W3CDTF">2026-06-11T11:24:55Z</dcterms:modified>
</cp:coreProperties>
</file>